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650" windowHeight="7875"/>
  </bookViews>
  <sheets>
    <sheet name="Лист6" sheetId="1" r:id="rId1"/>
  </sheets>
  <definedNames>
    <definedName name="_xlnm._FilterDatabase" localSheetId="0" hidden="1">Лист6!$A$5:$I$183</definedName>
    <definedName name="_xlnm.Print_Titles" localSheetId="0">Лист6!$1:$5</definedName>
    <definedName name="_xlnm.Print_Area" localSheetId="0">Лист6!$A$1:$G$183</definedName>
  </definedNames>
  <calcPr calcId="124519"/>
</workbook>
</file>

<file path=xl/calcChain.xml><?xml version="1.0" encoding="utf-8"?>
<calcChain xmlns="http://schemas.openxmlformats.org/spreadsheetml/2006/main">
  <c r="G173" i="1"/>
  <c r="F173"/>
  <c r="E173"/>
  <c r="D173"/>
  <c r="C173"/>
  <c r="G155"/>
  <c r="F155"/>
  <c r="E155"/>
  <c r="D155"/>
  <c r="C155"/>
  <c r="G105"/>
  <c r="F105"/>
  <c r="E105"/>
  <c r="D105"/>
  <c r="C105"/>
  <c r="G122"/>
  <c r="F122"/>
  <c r="E122"/>
  <c r="D122"/>
  <c r="C122"/>
  <c r="G139"/>
  <c r="F139"/>
  <c r="E139"/>
  <c r="D139"/>
  <c r="C139"/>
  <c r="G86"/>
  <c r="F86"/>
  <c r="E86"/>
  <c r="D86"/>
  <c r="C86"/>
  <c r="G67"/>
  <c r="G75" s="1"/>
  <c r="F67"/>
  <c r="E67"/>
  <c r="D67"/>
  <c r="C67"/>
  <c r="G50"/>
  <c r="F50"/>
  <c r="E50"/>
  <c r="D50"/>
  <c r="C50"/>
  <c r="G32"/>
  <c r="F32"/>
  <c r="E32"/>
  <c r="E40" s="1"/>
  <c r="D32"/>
  <c r="C32"/>
  <c r="G15"/>
  <c r="F15"/>
  <c r="E15"/>
  <c r="D15"/>
  <c r="C15"/>
  <c r="E93"/>
  <c r="F93"/>
  <c r="G93"/>
  <c r="E74"/>
  <c r="F74"/>
  <c r="G74"/>
  <c r="E56"/>
  <c r="F56"/>
  <c r="G56"/>
  <c r="E39"/>
  <c r="F39"/>
  <c r="G39"/>
  <c r="E22"/>
  <c r="F22"/>
  <c r="G22"/>
  <c r="F57" l="1"/>
  <c r="E23"/>
  <c r="F40"/>
  <c r="G57"/>
  <c r="G94"/>
  <c r="F94"/>
  <c r="E94"/>
  <c r="G23"/>
  <c r="E57"/>
  <c r="F75"/>
  <c r="F23"/>
  <c r="G40"/>
  <c r="E75"/>
  <c r="C56"/>
  <c r="C57" s="1"/>
  <c r="D56"/>
  <c r="D57" s="1"/>
  <c r="C39"/>
  <c r="C40" s="1"/>
  <c r="D39"/>
  <c r="D40" s="1"/>
  <c r="G180"/>
  <c r="G181" s="1"/>
  <c r="F180"/>
  <c r="F181" s="1"/>
  <c r="E180"/>
  <c r="E181" s="1"/>
  <c r="D180"/>
  <c r="D181" s="1"/>
  <c r="C180"/>
  <c r="C181" s="1"/>
  <c r="G162"/>
  <c r="G163" s="1"/>
  <c r="F162"/>
  <c r="F163" s="1"/>
  <c r="E162"/>
  <c r="E163" s="1"/>
  <c r="D162"/>
  <c r="D163" s="1"/>
  <c r="C162"/>
  <c r="C163" s="1"/>
  <c r="G111"/>
  <c r="G112" s="1"/>
  <c r="F111"/>
  <c r="F112" s="1"/>
  <c r="E111"/>
  <c r="E112" s="1"/>
  <c r="D111"/>
  <c r="D112" s="1"/>
  <c r="C111"/>
  <c r="C112" s="1"/>
  <c r="G128"/>
  <c r="G129" s="1"/>
  <c r="F128"/>
  <c r="F129" s="1"/>
  <c r="E128"/>
  <c r="E129" s="1"/>
  <c r="D128"/>
  <c r="D129" s="1"/>
  <c r="C128"/>
  <c r="C129" s="1"/>
  <c r="G145"/>
  <c r="G146" s="1"/>
  <c r="F145"/>
  <c r="F146" s="1"/>
  <c r="E145"/>
  <c r="E146" s="1"/>
  <c r="D145"/>
  <c r="D146" s="1"/>
  <c r="C145"/>
  <c r="C146" s="1"/>
  <c r="D93"/>
  <c r="D94" s="1"/>
  <c r="C93"/>
  <c r="C94" s="1"/>
  <c r="D74"/>
  <c r="D75" s="1"/>
  <c r="C74"/>
  <c r="C75" s="1"/>
  <c r="C22"/>
  <c r="C23" s="1"/>
  <c r="D22"/>
  <c r="D23" s="1"/>
  <c r="C95" l="1"/>
  <c r="G95"/>
  <c r="D95"/>
  <c r="E95"/>
  <c r="F95"/>
  <c r="C182"/>
  <c r="G182"/>
  <c r="F182"/>
  <c r="E182"/>
  <c r="D182"/>
  <c r="C183" l="1"/>
  <c r="G183"/>
  <c r="F183"/>
  <c r="D183"/>
  <c r="E183"/>
</calcChain>
</file>

<file path=xl/sharedStrings.xml><?xml version="1.0" encoding="utf-8"?>
<sst xmlns="http://schemas.openxmlformats.org/spreadsheetml/2006/main" count="191" uniqueCount="105">
  <si>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</si>
  <si>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</si>
  <si>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</si>
  <si>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</si>
  <si>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</si>
  <si>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</si>
  <si>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г</t>
  </si>
  <si>
    <t>ккал</t>
  </si>
  <si>
    <t>День 1 (понедельник)</t>
  </si>
  <si>
    <t>Изделия макаронные отварные</t>
  </si>
  <si>
    <t>Хлеб из муки пшеничной</t>
  </si>
  <si>
    <t>День 2 (Вторник)</t>
  </si>
  <si>
    <t>День 3 (среда)</t>
  </si>
  <si>
    <t>Масло сливочное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</si>
  <si>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</si>
  <si>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</si>
  <si>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</si>
  <si>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</si>
  <si>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</si>
  <si>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</si>
  <si>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</si>
  <si>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Огурцы свежие</t>
  </si>
  <si>
    <t>№ п/п</t>
  </si>
  <si>
    <t>Полдник</t>
  </si>
  <si>
    <t>Котлеты рубленые (говядина)</t>
  </si>
  <si>
    <t>Напиток клубничный</t>
  </si>
  <si>
    <t>Кукуруза консервированная</t>
  </si>
  <si>
    <t>Запеканка рисовая с творогом и изюмом</t>
  </si>
  <si>
    <t>Компот из плодов свежих (лимон)</t>
  </si>
  <si>
    <t>Рагу из мяса птицы (курица)</t>
  </si>
  <si>
    <t>Напиток яблочный</t>
  </si>
  <si>
    <t>Запеканка со свежими плодами</t>
  </si>
  <si>
    <t>Биточки рубленые куриные</t>
  </si>
  <si>
    <t>Пюре картофельное</t>
  </si>
  <si>
    <t>Компот из плодов сушеных</t>
  </si>
  <si>
    <t>Напиток вишневый</t>
  </si>
  <si>
    <t>Салат из моркови с растительным маслом</t>
  </si>
  <si>
    <t>Каша гречневая</t>
  </si>
  <si>
    <t>Рыба, запеченная с картофелем, по-русски</t>
  </si>
  <si>
    <t>Огурцы консервированные без уксуса</t>
  </si>
  <si>
    <t>Печенье</t>
  </si>
  <si>
    <t>Говядина тушеная с картофелем</t>
  </si>
  <si>
    <t>Компот из ягод быстрозамороженных (клюква)</t>
  </si>
  <si>
    <t>Салат из свеклы с маслом растительным</t>
  </si>
  <si>
    <t>Котлеты рубленые из птицы</t>
  </si>
  <si>
    <t>Соус томатный</t>
  </si>
  <si>
    <t>Фрукты свежие по сезонности</t>
  </si>
  <si>
    <t>Булочка "Любимая"</t>
  </si>
  <si>
    <t>Макароны с сыром</t>
  </si>
  <si>
    <t>Сок фруктовый ДП (см. приложение №4)</t>
  </si>
  <si>
    <t>Суфле творожное запеченное</t>
  </si>
  <si>
    <t>Соус вишневый</t>
  </si>
  <si>
    <t>Напиток из плодов сухих (изюм)</t>
  </si>
  <si>
    <t>Кисель ягодный (смородина)</t>
  </si>
  <si>
    <t>Обед</t>
  </si>
  <si>
    <r>
      <t>Щи из свежей капусты</t>
    </r>
    <r>
      <rPr>
        <sz val="12"/>
        <color rgb="FFFF0000"/>
        <rFont val="Times New Roman"/>
        <family val="1"/>
        <charset val="204"/>
      </rPr>
      <t xml:space="preserve"> </t>
    </r>
  </si>
  <si>
    <t>Азу из говядины</t>
  </si>
  <si>
    <t>Рис отварной</t>
  </si>
  <si>
    <t>Чай с лимоном</t>
  </si>
  <si>
    <t>Хлеб пшеничной</t>
  </si>
  <si>
    <t>Хлеб ржано-пшеничный</t>
  </si>
  <si>
    <t>Салат из свеклы с солеными огурцами</t>
  </si>
  <si>
    <t>Суп с лапшой (на курином бульоне)</t>
  </si>
  <si>
    <t>Плов куриный</t>
  </si>
  <si>
    <t>Напиток лимонный</t>
  </si>
  <si>
    <t>Салат из капусты с растительным маслом</t>
  </si>
  <si>
    <t>Борщ с капустой и картофелем</t>
  </si>
  <si>
    <t>Гуляш из мяса птицы</t>
  </si>
  <si>
    <t>Каша гречневая рассыпчатая</t>
  </si>
  <si>
    <t>Компот из свежих фруктов (яблок)</t>
  </si>
  <si>
    <t>Рассольник ленинградский на мясном бульоне</t>
  </si>
  <si>
    <t>Котлеты (биточки) рыбные</t>
  </si>
  <si>
    <t>Рагу из овощей</t>
  </si>
  <si>
    <t>Салат витаминный с растительным маслом</t>
  </si>
  <si>
    <t>Суп картофельный с горохом</t>
  </si>
  <si>
    <t>Сухарики из хлеба пшеничного</t>
  </si>
  <si>
    <t>Шницели рубленные  (говядина)</t>
  </si>
  <si>
    <t xml:space="preserve">Кисель ягодный </t>
  </si>
  <si>
    <t>Суп картофельный с рыбой</t>
  </si>
  <si>
    <t>Компот из плодов сушеных (смесь)</t>
  </si>
  <si>
    <t>Суп картофельный с крупой на курином бульоне</t>
  </si>
  <si>
    <t>Чай</t>
  </si>
  <si>
    <r>
      <t>Щи из свежей капусты</t>
    </r>
    <r>
      <rPr>
        <sz val="12"/>
        <color rgb="FFFF0000"/>
        <rFont val="Arial Cyr"/>
        <charset val="204"/>
      </rPr>
      <t xml:space="preserve"> </t>
    </r>
  </si>
  <si>
    <t xml:space="preserve">Курица отварная </t>
  </si>
  <si>
    <t>Картофель отварной, запеченный со сливочным маслом</t>
  </si>
  <si>
    <t>Икра кабачковая</t>
  </si>
  <si>
    <t>Суп с лапшой на курином бульоне</t>
  </si>
  <si>
    <r>
      <t>Кисель ягодный</t>
    </r>
    <r>
      <rPr>
        <sz val="12"/>
        <color rgb="FFFF0000"/>
        <rFont val="Arial Cyr"/>
        <charset val="204"/>
      </rPr>
      <t xml:space="preserve"> </t>
    </r>
  </si>
  <si>
    <t>Гуляш из говядины</t>
  </si>
  <si>
    <t>Итого полдник:</t>
  </si>
  <si>
    <t>Итого обед:</t>
  </si>
  <si>
    <t>Итого за 1 день</t>
  </si>
  <si>
    <t>Итого за 10 день</t>
  </si>
  <si>
    <t>Итого за 9 день</t>
  </si>
  <si>
    <t>Итого за 8 день</t>
  </si>
  <si>
    <t>Итого за 7 день</t>
  </si>
  <si>
    <t>Итого за 6 день</t>
  </si>
  <si>
    <t>Итого за 5 день</t>
  </si>
  <si>
    <t>Итого за 4 день</t>
  </si>
  <si>
    <t>Итого за 3 день</t>
  </si>
  <si>
    <t>Итого за 2 день</t>
  </si>
  <si>
    <t>Итого за 5 дней (6-10 день):</t>
  </si>
  <si>
    <t>Итого за 10 дней:</t>
  </si>
  <si>
    <t>Итого за 5 дней (1-5 день):</t>
  </si>
  <si>
    <t>Меню  обедов и полдников для 5-11  классов</t>
  </si>
</sst>
</file>

<file path=xl/styles.xml><?xml version="1.0" encoding="utf-8"?>
<styleSheet xmlns="http://schemas.openxmlformats.org/spreadsheetml/2006/main">
  <numFmts count="11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$-409]#,##0.00_ ;\-[$$-409]#,##0.00\ "/>
    <numFmt numFmtId="165" formatCode="0.0"/>
    <numFmt numFmtId="166" formatCode="_-* #,##0.00_-;\-* #,##0.00_-;_-* \-??_-;_-@_-"/>
    <numFmt numFmtId="167" formatCode="_-&quot;£&quot;* #,##0.00_-;\-&quot;£&quot;* #,##0.00_-;_-&quot;£&quot;* &quot;-&quot;??_-;_-@_-"/>
    <numFmt numFmtId="168" formatCode="_(&quot;р.&quot;* #,##0.00_);_(&quot;р.&quot;* \(#,##0.00\);_(&quot;р.&quot;* &quot;-&quot;??_);_(@_)"/>
    <numFmt numFmtId="169" formatCode="_(* #,##0.00_);_(* \(#,##0.00\);_(* &quot;-&quot;??_);_(@_)"/>
    <numFmt numFmtId="170" formatCode="#,##0.00&quot;р.&quot;"/>
    <numFmt numFmtId="171" formatCode="#,##0.000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281">
    <xf numFmtId="0" fontId="0" fillId="0" borderId="0"/>
    <xf numFmtId="164" fontId="3" fillId="0" borderId="0"/>
    <xf numFmtId="164" fontId="6" fillId="0" borderId="0"/>
    <xf numFmtId="164" fontId="7" fillId="2" borderId="0" applyNumberFormat="0" applyBorder="0" applyAlignment="0" applyProtection="0"/>
    <xf numFmtId="164" fontId="7" fillId="2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7" borderId="0" applyNumberFormat="0" applyBorder="0" applyAlignment="0" applyProtection="0"/>
    <xf numFmtId="164" fontId="8" fillId="8" borderId="0" applyNumberFormat="0" applyBorder="0" applyAlignment="0" applyProtection="0"/>
    <xf numFmtId="164" fontId="7" fillId="2" borderId="0" applyNumberFormat="0" applyBorder="0" applyAlignment="0" applyProtection="0"/>
    <xf numFmtId="164" fontId="7" fillId="2" borderId="0" applyNumberFormat="0" applyBorder="0" applyAlignment="0" applyProtection="0"/>
    <xf numFmtId="164" fontId="7" fillId="2" borderId="0" applyNumberFormat="0" applyBorder="0" applyAlignment="0" applyProtection="0"/>
    <xf numFmtId="164" fontId="9" fillId="2" borderId="0" applyNumberFormat="0" applyBorder="0" applyAlignment="0" applyProtection="0"/>
    <xf numFmtId="164" fontId="7" fillId="2" borderId="0" applyNumberFormat="0" applyBorder="0" applyAlignment="0" applyProtection="0"/>
    <xf numFmtId="164" fontId="8" fillId="9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9" fillId="3" borderId="0" applyNumberFormat="0" applyBorder="0" applyAlignment="0" applyProtection="0"/>
    <xf numFmtId="164" fontId="7" fillId="3" borderId="0" applyNumberFormat="0" applyBorder="0" applyAlignment="0" applyProtection="0"/>
    <xf numFmtId="164" fontId="8" fillId="1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9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8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9" fillId="5" borderId="0" applyNumberFormat="0" applyBorder="0" applyAlignment="0" applyProtection="0"/>
    <xf numFmtId="164" fontId="7" fillId="5" borderId="0" applyNumberFormat="0" applyBorder="0" applyAlignment="0" applyProtection="0"/>
    <xf numFmtId="164" fontId="8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6" borderId="0" applyNumberFormat="0" applyBorder="0" applyAlignment="0" applyProtection="0"/>
    <xf numFmtId="164" fontId="7" fillId="6" borderId="0" applyNumberFormat="0" applyBorder="0" applyAlignment="0" applyProtection="0"/>
    <xf numFmtId="164" fontId="9" fillId="6" borderId="0" applyNumberFormat="0" applyBorder="0" applyAlignment="0" applyProtection="0"/>
    <xf numFmtId="164" fontId="7" fillId="6" borderId="0" applyNumberFormat="0" applyBorder="0" applyAlignment="0" applyProtection="0"/>
    <xf numFmtId="164" fontId="8" fillId="9" borderId="0" applyNumberFormat="0" applyBorder="0" applyAlignment="0" applyProtection="0"/>
    <xf numFmtId="164" fontId="7" fillId="7" borderId="0" applyNumberFormat="0" applyBorder="0" applyAlignment="0" applyProtection="0"/>
    <xf numFmtId="164" fontId="7" fillId="7" borderId="0" applyNumberFormat="0" applyBorder="0" applyAlignment="0" applyProtection="0"/>
    <xf numFmtId="164" fontId="7" fillId="7" borderId="0" applyNumberFormat="0" applyBorder="0" applyAlignment="0" applyProtection="0"/>
    <xf numFmtId="164" fontId="9" fillId="7" borderId="0" applyNumberFormat="0" applyBorder="0" applyAlignment="0" applyProtection="0"/>
    <xf numFmtId="164" fontId="7" fillId="7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16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9" fillId="12" borderId="0" applyNumberFormat="0" applyBorder="0" applyAlignment="0" applyProtection="0"/>
    <xf numFmtId="164" fontId="7" fillId="12" borderId="0" applyNumberFormat="0" applyBorder="0" applyAlignment="0" applyProtection="0"/>
    <xf numFmtId="164" fontId="8" fillId="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9" fillId="13" borderId="0" applyNumberFormat="0" applyBorder="0" applyAlignment="0" applyProtection="0"/>
    <xf numFmtId="164" fontId="7" fillId="13" borderId="0" applyNumberFormat="0" applyBorder="0" applyAlignment="0" applyProtection="0"/>
    <xf numFmtId="164" fontId="8" fillId="1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9" fillId="14" borderId="0" applyNumberFormat="0" applyBorder="0" applyAlignment="0" applyProtection="0"/>
    <xf numFmtId="164" fontId="7" fillId="14" borderId="0" applyNumberFormat="0" applyBorder="0" applyAlignment="0" applyProtection="0"/>
    <xf numFmtId="164" fontId="8" fillId="17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7" fillId="5" borderId="0" applyNumberFormat="0" applyBorder="0" applyAlignment="0" applyProtection="0"/>
    <xf numFmtId="164" fontId="9" fillId="5" borderId="0" applyNumberFormat="0" applyBorder="0" applyAlignment="0" applyProtection="0"/>
    <xf numFmtId="164" fontId="7" fillId="5" borderId="0" applyNumberFormat="0" applyBorder="0" applyAlignment="0" applyProtection="0"/>
    <xf numFmtId="164" fontId="8" fillId="16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9" fillId="12" borderId="0" applyNumberFormat="0" applyBorder="0" applyAlignment="0" applyProtection="0"/>
    <xf numFmtId="164" fontId="7" fillId="12" borderId="0" applyNumberFormat="0" applyBorder="0" applyAlignment="0" applyProtection="0"/>
    <xf numFmtId="164" fontId="8" fillId="18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9" fillId="15" borderId="0" applyNumberFormat="0" applyBorder="0" applyAlignment="0" applyProtection="0"/>
    <xf numFmtId="164" fontId="7" fillId="15" borderId="0" applyNumberFormat="0" applyBorder="0" applyAlignment="0" applyProtection="0"/>
    <xf numFmtId="164" fontId="10" fillId="19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20" borderId="0" applyNumberFormat="0" applyBorder="0" applyAlignment="0" applyProtection="0"/>
    <xf numFmtId="164" fontId="10" fillId="21" borderId="0" applyNumberFormat="0" applyBorder="0" applyAlignment="0" applyProtection="0"/>
    <xf numFmtId="164" fontId="10" fillId="22" borderId="0" applyNumberFormat="0" applyBorder="0" applyAlignment="0" applyProtection="0"/>
    <xf numFmtId="164" fontId="11" fillId="23" borderId="0" applyNumberFormat="0" applyBorder="0" applyAlignment="0" applyProtection="0"/>
    <xf numFmtId="164" fontId="10" fillId="19" borderId="0" applyNumberFormat="0" applyBorder="0" applyAlignment="0" applyProtection="0"/>
    <xf numFmtId="164" fontId="12" fillId="19" borderId="0" applyNumberFormat="0" applyBorder="0" applyAlignment="0" applyProtection="0"/>
    <xf numFmtId="164" fontId="12" fillId="19" borderId="0" applyNumberFormat="0" applyBorder="0" applyAlignment="0" applyProtection="0"/>
    <xf numFmtId="164" fontId="10" fillId="19" borderId="0" applyNumberFormat="0" applyBorder="0" applyAlignment="0" applyProtection="0"/>
    <xf numFmtId="164" fontId="11" fillId="24" borderId="0" applyNumberFormat="0" applyBorder="0" applyAlignment="0" applyProtection="0"/>
    <xf numFmtId="164" fontId="10" fillId="13" borderId="0" applyNumberFormat="0" applyBorder="0" applyAlignment="0" applyProtection="0"/>
    <xf numFmtId="164" fontId="12" fillId="13" borderId="0" applyNumberFormat="0" applyBorder="0" applyAlignment="0" applyProtection="0"/>
    <xf numFmtId="164" fontId="12" fillId="13" borderId="0" applyNumberFormat="0" applyBorder="0" applyAlignment="0" applyProtection="0"/>
    <xf numFmtId="164" fontId="10" fillId="13" borderId="0" applyNumberFormat="0" applyBorder="0" applyAlignment="0" applyProtection="0"/>
    <xf numFmtId="164" fontId="11" fillId="10" borderId="0" applyNumberFormat="0" applyBorder="0" applyAlignment="0" applyProtection="0"/>
    <xf numFmtId="164" fontId="10" fillId="14" borderId="0" applyNumberFormat="0" applyBorder="0" applyAlignment="0" applyProtection="0"/>
    <xf numFmtId="164" fontId="12" fillId="14" borderId="0" applyNumberFormat="0" applyBorder="0" applyAlignment="0" applyProtection="0"/>
    <xf numFmtId="164" fontId="12" fillId="14" borderId="0" applyNumberFormat="0" applyBorder="0" applyAlignment="0" applyProtection="0"/>
    <xf numFmtId="164" fontId="10" fillId="14" borderId="0" applyNumberFormat="0" applyBorder="0" applyAlignment="0" applyProtection="0"/>
    <xf numFmtId="164" fontId="11" fillId="25" borderId="0" applyNumberFormat="0" applyBorder="0" applyAlignment="0" applyProtection="0"/>
    <xf numFmtId="164" fontId="10" fillId="20" borderId="0" applyNumberFormat="0" applyBorder="0" applyAlignment="0" applyProtection="0"/>
    <xf numFmtId="164" fontId="12" fillId="20" borderId="0" applyNumberFormat="0" applyBorder="0" applyAlignment="0" applyProtection="0"/>
    <xf numFmtId="164" fontId="12" fillId="20" borderId="0" applyNumberFormat="0" applyBorder="0" applyAlignment="0" applyProtection="0"/>
    <xf numFmtId="164" fontId="10" fillId="20" borderId="0" applyNumberFormat="0" applyBorder="0" applyAlignment="0" applyProtection="0"/>
    <xf numFmtId="164" fontId="11" fillId="26" borderId="0" applyNumberFormat="0" applyBorder="0" applyAlignment="0" applyProtection="0"/>
    <xf numFmtId="164" fontId="10" fillId="21" borderId="0" applyNumberFormat="0" applyBorder="0" applyAlignment="0" applyProtection="0"/>
    <xf numFmtId="164" fontId="12" fillId="21" borderId="0" applyNumberFormat="0" applyBorder="0" applyAlignment="0" applyProtection="0"/>
    <xf numFmtId="164" fontId="12" fillId="21" borderId="0" applyNumberFormat="0" applyBorder="0" applyAlignment="0" applyProtection="0"/>
    <xf numFmtId="164" fontId="10" fillId="21" borderId="0" applyNumberFormat="0" applyBorder="0" applyAlignment="0" applyProtection="0"/>
    <xf numFmtId="164" fontId="11" fillId="9" borderId="0" applyNumberFormat="0" applyBorder="0" applyAlignment="0" applyProtection="0"/>
    <xf numFmtId="164" fontId="10" fillId="22" borderId="0" applyNumberFormat="0" applyBorder="0" applyAlignment="0" applyProtection="0"/>
    <xf numFmtId="164" fontId="12" fillId="22" borderId="0" applyNumberFormat="0" applyBorder="0" applyAlignment="0" applyProtection="0"/>
    <xf numFmtId="164" fontId="12" fillId="22" borderId="0" applyNumberFormat="0" applyBorder="0" applyAlignment="0" applyProtection="0"/>
    <xf numFmtId="164" fontId="10" fillId="22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29" borderId="0" applyNumberFormat="0" applyBorder="0" applyAlignment="0" applyProtection="0"/>
    <xf numFmtId="164" fontId="10" fillId="20" borderId="0" applyNumberFormat="0" applyBorder="0" applyAlignment="0" applyProtection="0"/>
    <xf numFmtId="164" fontId="10" fillId="21" borderId="0" applyNumberFormat="0" applyBorder="0" applyAlignment="0" applyProtection="0"/>
    <xf numFmtId="164" fontId="10" fillId="30" borderId="0" applyNumberFormat="0" applyBorder="0" applyAlignment="0" applyProtection="0"/>
    <xf numFmtId="164" fontId="13" fillId="3" borderId="0" applyNumberFormat="0" applyBorder="0" applyAlignment="0" applyProtection="0"/>
    <xf numFmtId="164" fontId="14" fillId="31" borderId="2" applyNumberFormat="0" applyAlignment="0" applyProtection="0"/>
    <xf numFmtId="164" fontId="15" fillId="32" borderId="3" applyNumberFormat="0" applyAlignment="0" applyProtection="0"/>
    <xf numFmtId="43" fontId="6" fillId="0" borderId="0" applyFont="0" applyFill="0" applyBorder="0" applyAlignment="0" applyProtection="0"/>
    <xf numFmtId="166" fontId="16" fillId="0" borderId="0" applyFill="0" applyBorder="0" applyAlignment="0" applyProtection="0"/>
    <xf numFmtId="167" fontId="17" fillId="0" borderId="0" applyFont="0" applyFill="0" applyBorder="0" applyAlignment="0" applyProtection="0"/>
    <xf numFmtId="164" fontId="18" fillId="0" borderId="0"/>
    <xf numFmtId="164" fontId="7" fillId="0" borderId="0"/>
    <xf numFmtId="164" fontId="19" fillId="0" borderId="0"/>
    <xf numFmtId="164" fontId="7" fillId="0" borderId="0"/>
    <xf numFmtId="164" fontId="19" fillId="0" borderId="0"/>
    <xf numFmtId="164" fontId="16" fillId="0" borderId="0"/>
    <xf numFmtId="164" fontId="20" fillId="0" borderId="0" applyNumberFormat="0" applyFill="0" applyBorder="0" applyAlignment="0" applyProtection="0"/>
    <xf numFmtId="164" fontId="21" fillId="4" borderId="0" applyNumberFormat="0" applyBorder="0" applyAlignment="0" applyProtection="0"/>
    <xf numFmtId="164" fontId="22" fillId="0" borderId="0">
      <alignment horizontal="center"/>
    </xf>
    <xf numFmtId="164" fontId="23" fillId="0" borderId="4" applyNumberFormat="0" applyFill="0" applyAlignment="0" applyProtection="0"/>
    <xf numFmtId="164" fontId="24" fillId="0" borderId="5" applyNumberFormat="0" applyFill="0" applyAlignment="0" applyProtection="0"/>
    <xf numFmtId="164" fontId="25" fillId="0" borderId="6" applyNumberFormat="0" applyFill="0" applyAlignment="0" applyProtection="0"/>
    <xf numFmtId="164" fontId="25" fillId="0" borderId="0" applyNumberFormat="0" applyFill="0" applyBorder="0" applyAlignment="0" applyProtection="0"/>
    <xf numFmtId="164" fontId="22" fillId="0" borderId="0">
      <alignment horizontal="center" textRotation="90"/>
    </xf>
    <xf numFmtId="164" fontId="26" fillId="7" borderId="2" applyNumberFormat="0" applyAlignment="0" applyProtection="0"/>
    <xf numFmtId="164" fontId="27" fillId="0" borderId="7" applyNumberFormat="0" applyFill="0" applyAlignment="0" applyProtection="0"/>
    <xf numFmtId="164" fontId="28" fillId="33" borderId="0" applyNumberFormat="0" applyBorder="0" applyAlignment="0" applyProtection="0"/>
    <xf numFmtId="164" fontId="17" fillId="0" borderId="0"/>
    <xf numFmtId="164" fontId="29" fillId="0" borderId="0"/>
    <xf numFmtId="164" fontId="3" fillId="34" borderId="8" applyNumberFormat="0" applyFont="0" applyAlignment="0" applyProtection="0"/>
    <xf numFmtId="164" fontId="30" fillId="31" borderId="9" applyNumberFormat="0" applyAlignment="0" applyProtection="0"/>
    <xf numFmtId="9" fontId="17" fillId="0" borderId="0" applyFont="0" applyFill="0" applyBorder="0" applyAlignment="0" applyProtection="0"/>
    <xf numFmtId="9" fontId="16" fillId="0" borderId="0" applyFill="0" applyBorder="0" applyAlignment="0" applyProtection="0"/>
    <xf numFmtId="164" fontId="31" fillId="0" borderId="0"/>
    <xf numFmtId="164" fontId="31" fillId="0" borderId="0"/>
    <xf numFmtId="164" fontId="7" fillId="0" borderId="0"/>
    <xf numFmtId="164" fontId="7" fillId="0" borderId="0"/>
    <xf numFmtId="164" fontId="7" fillId="0" borderId="0"/>
    <xf numFmtId="164" fontId="19" fillId="0" borderId="0"/>
    <xf numFmtId="164" fontId="7" fillId="0" borderId="0"/>
    <xf numFmtId="164" fontId="32" fillId="0" borderId="0"/>
    <xf numFmtId="164" fontId="7" fillId="0" borderId="0"/>
    <xf numFmtId="164" fontId="33" fillId="0" borderId="0" applyNumberFormat="0" applyFill="0" applyBorder="0" applyAlignment="0" applyProtection="0"/>
    <xf numFmtId="164" fontId="34" fillId="0" borderId="10" applyNumberFormat="0" applyFill="0" applyAlignment="0" applyProtection="0"/>
    <xf numFmtId="164" fontId="35" fillId="0" borderId="0" applyNumberFormat="0" applyFill="0" applyBorder="0" applyAlignment="0" applyProtection="0"/>
    <xf numFmtId="164" fontId="10" fillId="27" borderId="0" applyNumberFormat="0" applyBorder="0" applyAlignment="0" applyProtection="0"/>
    <xf numFmtId="164" fontId="12" fillId="27" borderId="0" applyNumberFormat="0" applyBorder="0" applyAlignment="0" applyProtection="0"/>
    <xf numFmtId="164" fontId="12" fillId="27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2" fillId="28" borderId="0" applyNumberFormat="0" applyBorder="0" applyAlignment="0" applyProtection="0"/>
    <xf numFmtId="164" fontId="12" fillId="28" borderId="0" applyNumberFormat="0" applyBorder="0" applyAlignment="0" applyProtection="0"/>
    <xf numFmtId="164" fontId="10" fillId="28" borderId="0" applyNumberFormat="0" applyBorder="0" applyAlignment="0" applyProtection="0"/>
    <xf numFmtId="164" fontId="10" fillId="29" borderId="0" applyNumberFormat="0" applyBorder="0" applyAlignment="0" applyProtection="0"/>
    <xf numFmtId="164" fontId="12" fillId="29" borderId="0" applyNumberFormat="0" applyBorder="0" applyAlignment="0" applyProtection="0"/>
    <xf numFmtId="164" fontId="12" fillId="29" borderId="0" applyNumberFormat="0" applyBorder="0" applyAlignment="0" applyProtection="0"/>
    <xf numFmtId="164" fontId="10" fillId="29" borderId="0" applyNumberFormat="0" applyBorder="0" applyAlignment="0" applyProtection="0"/>
    <xf numFmtId="164" fontId="10" fillId="20" borderId="0" applyNumberFormat="0" applyBorder="0" applyAlignment="0" applyProtection="0"/>
    <xf numFmtId="164" fontId="12" fillId="20" borderId="0" applyNumberFormat="0" applyBorder="0" applyAlignment="0" applyProtection="0"/>
    <xf numFmtId="164" fontId="12" fillId="20" borderId="0" applyNumberFormat="0" applyBorder="0" applyAlignment="0" applyProtection="0"/>
    <xf numFmtId="164" fontId="10" fillId="20" borderId="0" applyNumberFormat="0" applyBorder="0" applyAlignment="0" applyProtection="0"/>
    <xf numFmtId="164" fontId="10" fillId="21" borderId="0" applyNumberFormat="0" applyBorder="0" applyAlignment="0" applyProtection="0"/>
    <xf numFmtId="164" fontId="12" fillId="21" borderId="0" applyNumberFormat="0" applyBorder="0" applyAlignment="0" applyProtection="0"/>
    <xf numFmtId="164" fontId="12" fillId="21" borderId="0" applyNumberFormat="0" applyBorder="0" applyAlignment="0" applyProtection="0"/>
    <xf numFmtId="164" fontId="10" fillId="21" borderId="0" applyNumberFormat="0" applyBorder="0" applyAlignment="0" applyProtection="0"/>
    <xf numFmtId="164" fontId="10" fillId="30" borderId="0" applyNumberFormat="0" applyBorder="0" applyAlignment="0" applyProtection="0"/>
    <xf numFmtId="164" fontId="12" fillId="30" borderId="0" applyNumberFormat="0" applyBorder="0" applyAlignment="0" applyProtection="0"/>
    <xf numFmtId="164" fontId="12" fillId="30" borderId="0" applyNumberFormat="0" applyBorder="0" applyAlignment="0" applyProtection="0"/>
    <xf numFmtId="164" fontId="10" fillId="30" borderId="0" applyNumberFormat="0" applyBorder="0" applyAlignment="0" applyProtection="0"/>
    <xf numFmtId="164" fontId="36" fillId="9" borderId="2" applyNumberFormat="0" applyAlignment="0" applyProtection="0"/>
    <xf numFmtId="164" fontId="26" fillId="7" borderId="2" applyNumberFormat="0" applyAlignment="0" applyProtection="0"/>
    <xf numFmtId="164" fontId="37" fillId="7" borderId="2" applyNumberFormat="0" applyAlignment="0" applyProtection="0"/>
    <xf numFmtId="164" fontId="37" fillId="7" borderId="2" applyNumberFormat="0" applyAlignment="0" applyProtection="0"/>
    <xf numFmtId="164" fontId="26" fillId="7" borderId="2" applyNumberFormat="0" applyAlignment="0" applyProtection="0"/>
    <xf numFmtId="164" fontId="30" fillId="31" borderId="9" applyNumberFormat="0" applyAlignment="0" applyProtection="0"/>
    <xf numFmtId="164" fontId="38" fillId="31" borderId="9" applyNumberFormat="0" applyAlignment="0" applyProtection="0"/>
    <xf numFmtId="164" fontId="38" fillId="31" borderId="9" applyNumberFormat="0" applyAlignment="0" applyProtection="0"/>
    <xf numFmtId="164" fontId="30" fillId="31" borderId="9" applyNumberFormat="0" applyAlignment="0" applyProtection="0"/>
    <xf numFmtId="164" fontId="14" fillId="31" borderId="2" applyNumberFormat="0" applyAlignment="0" applyProtection="0"/>
    <xf numFmtId="164" fontId="39" fillId="31" borderId="2" applyNumberFormat="0" applyAlignment="0" applyProtection="0"/>
    <xf numFmtId="164" fontId="39" fillId="31" borderId="2" applyNumberFormat="0" applyAlignment="0" applyProtection="0"/>
    <xf numFmtId="164" fontId="14" fillId="31" borderId="2" applyNumberFormat="0" applyAlignment="0" applyProtection="0"/>
    <xf numFmtId="164" fontId="40" fillId="0" borderId="0" applyNumberFormat="0" applyFill="0" applyBorder="0" applyAlignment="0" applyProtection="0">
      <alignment vertical="top"/>
      <protection locked="0"/>
    </xf>
    <xf numFmtId="164" fontId="41" fillId="0" borderId="0" applyNumberFormat="0" applyFill="0" applyBorder="0" applyAlignment="0" applyProtection="0"/>
    <xf numFmtId="164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3" fillId="0" borderId="4" applyNumberFormat="0" applyFill="0" applyAlignment="0" applyProtection="0"/>
    <xf numFmtId="164" fontId="44" fillId="0" borderId="4" applyNumberFormat="0" applyFill="0" applyAlignment="0" applyProtection="0"/>
    <xf numFmtId="164" fontId="44" fillId="0" borderId="4" applyNumberFormat="0" applyFill="0" applyAlignment="0" applyProtection="0"/>
    <xf numFmtId="164" fontId="23" fillId="0" borderId="4" applyNumberFormat="0" applyFill="0" applyAlignment="0" applyProtection="0"/>
    <xf numFmtId="164" fontId="24" fillId="0" borderId="5" applyNumberFormat="0" applyFill="0" applyAlignment="0" applyProtection="0"/>
    <xf numFmtId="164" fontId="45" fillId="0" borderId="5" applyNumberFormat="0" applyFill="0" applyAlignment="0" applyProtection="0"/>
    <xf numFmtId="164" fontId="45" fillId="0" borderId="5" applyNumberFormat="0" applyFill="0" applyAlignment="0" applyProtection="0"/>
    <xf numFmtId="164" fontId="24" fillId="0" borderId="5" applyNumberFormat="0" applyFill="0" applyAlignment="0" applyProtection="0"/>
    <xf numFmtId="164" fontId="25" fillId="0" borderId="6" applyNumberFormat="0" applyFill="0" applyAlignment="0" applyProtection="0"/>
    <xf numFmtId="164" fontId="46" fillId="0" borderId="6" applyNumberFormat="0" applyFill="0" applyAlignment="0" applyProtection="0"/>
    <xf numFmtId="164" fontId="46" fillId="0" borderId="6" applyNumberFormat="0" applyFill="0" applyAlignment="0" applyProtection="0"/>
    <xf numFmtId="164" fontId="25" fillId="0" borderId="6" applyNumberFormat="0" applyFill="0" applyAlignment="0" applyProtection="0"/>
    <xf numFmtId="164" fontId="2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7" fillId="35" borderId="8" applyNumberFormat="0" applyAlignment="0" applyProtection="0"/>
    <xf numFmtId="164" fontId="34" fillId="0" borderId="10" applyNumberFormat="0" applyFill="0" applyAlignment="0" applyProtection="0"/>
    <xf numFmtId="164" fontId="47" fillId="0" borderId="10" applyNumberFormat="0" applyFill="0" applyAlignment="0" applyProtection="0"/>
    <xf numFmtId="164" fontId="47" fillId="0" borderId="10" applyNumberFormat="0" applyFill="0" applyAlignment="0" applyProtection="0"/>
    <xf numFmtId="164" fontId="34" fillId="0" borderId="10" applyNumberFormat="0" applyFill="0" applyAlignment="0" applyProtection="0"/>
    <xf numFmtId="164" fontId="15" fillId="32" borderId="3" applyNumberFormat="0" applyAlignment="0" applyProtection="0"/>
    <xf numFmtId="164" fontId="48" fillId="32" borderId="3" applyNumberFormat="0" applyAlignment="0" applyProtection="0"/>
    <xf numFmtId="164" fontId="48" fillId="32" borderId="3" applyNumberFormat="0" applyAlignment="0" applyProtection="0"/>
    <xf numFmtId="164" fontId="15" fillId="32" borderId="3" applyNumberFormat="0" applyAlignment="0" applyProtection="0"/>
    <xf numFmtId="164" fontId="3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8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28" fillId="33" borderId="0" applyNumberFormat="0" applyBorder="0" applyAlignment="0" applyProtection="0"/>
    <xf numFmtId="164" fontId="29" fillId="0" borderId="0"/>
    <xf numFmtId="164" fontId="29" fillId="0" borderId="0"/>
    <xf numFmtId="0" fontId="3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6" fillId="0" borderId="0"/>
    <xf numFmtId="164" fontId="50" fillId="0" borderId="0"/>
    <xf numFmtId="164" fontId="51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29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29" fillId="0" borderId="0"/>
    <xf numFmtId="164" fontId="1" fillId="0" borderId="0"/>
    <xf numFmtId="164" fontId="3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1" fillId="0" borderId="0"/>
    <xf numFmtId="164" fontId="16" fillId="0" borderId="0"/>
    <xf numFmtId="164" fontId="52" fillId="0" borderId="0"/>
    <xf numFmtId="164" fontId="1" fillId="0" borderId="0"/>
    <xf numFmtId="0" fontId="1" fillId="0" borderId="0"/>
    <xf numFmtId="164" fontId="29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29" fillId="0" borderId="0"/>
    <xf numFmtId="164" fontId="29" fillId="0" borderId="0"/>
    <xf numFmtId="164" fontId="3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>
      <alignment horizontal="left"/>
    </xf>
    <xf numFmtId="164" fontId="6" fillId="0" borderId="0"/>
    <xf numFmtId="164" fontId="1" fillId="0" borderId="0"/>
    <xf numFmtId="164" fontId="3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5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>
      <alignment horizontal="left"/>
    </xf>
    <xf numFmtId="164" fontId="51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9" fillId="0" borderId="0"/>
    <xf numFmtId="164" fontId="7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/>
    <xf numFmtId="164" fontId="1" fillId="0" borderId="0"/>
    <xf numFmtId="164" fontId="1" fillId="0" borderId="0"/>
    <xf numFmtId="164" fontId="3" fillId="0" borderId="0"/>
    <xf numFmtId="164" fontId="50" fillId="0" borderId="0"/>
    <xf numFmtId="164" fontId="3" fillId="0" borderId="0"/>
    <xf numFmtId="164" fontId="5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2" fillId="0" borderId="0"/>
    <xf numFmtId="164" fontId="51" fillId="0" borderId="0">
      <alignment horizontal="left"/>
    </xf>
    <xf numFmtId="164" fontId="50" fillId="0" borderId="0"/>
    <xf numFmtId="164" fontId="51" fillId="0" borderId="0">
      <alignment horizontal="left"/>
    </xf>
    <xf numFmtId="164" fontId="51" fillId="0" borderId="0">
      <alignment horizontal="left"/>
    </xf>
    <xf numFmtId="164" fontId="50" fillId="0" borderId="0"/>
    <xf numFmtId="164" fontId="1" fillId="0" borderId="0"/>
    <xf numFmtId="164" fontId="29" fillId="0" borderId="0"/>
    <xf numFmtId="164" fontId="3" fillId="0" borderId="0"/>
    <xf numFmtId="164" fontId="6" fillId="0" borderId="0"/>
    <xf numFmtId="164" fontId="1" fillId="0" borderId="0"/>
    <xf numFmtId="164" fontId="51" fillId="0" borderId="0">
      <alignment horizontal="left"/>
    </xf>
    <xf numFmtId="164" fontId="51" fillId="0" borderId="0">
      <alignment horizontal="left"/>
    </xf>
    <xf numFmtId="164" fontId="50" fillId="0" borderId="0"/>
    <xf numFmtId="164" fontId="51" fillId="0" borderId="0">
      <alignment horizontal="left"/>
    </xf>
    <xf numFmtId="164" fontId="51" fillId="0" borderId="0"/>
    <xf numFmtId="164" fontId="50" fillId="0" borderId="0"/>
    <xf numFmtId="164" fontId="51" fillId="0" borderId="0">
      <alignment horizontal="left"/>
    </xf>
    <xf numFmtId="164" fontId="5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>
      <alignment horizontal="left"/>
    </xf>
    <xf numFmtId="164" fontId="50" fillId="0" borderId="0"/>
    <xf numFmtId="164" fontId="51" fillId="0" borderId="0">
      <alignment horizontal="left"/>
    </xf>
    <xf numFmtId="164" fontId="51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51" fillId="0" borderId="0">
      <alignment horizontal="left"/>
    </xf>
    <xf numFmtId="164" fontId="1" fillId="0" borderId="0"/>
    <xf numFmtId="164" fontId="1" fillId="0" borderId="0"/>
    <xf numFmtId="164" fontId="51" fillId="0" borderId="0">
      <alignment horizontal="left"/>
    </xf>
    <xf numFmtId="164" fontId="1" fillId="0" borderId="0"/>
    <xf numFmtId="164" fontId="51" fillId="0" borderId="0">
      <alignment horizontal="left"/>
    </xf>
    <xf numFmtId="164" fontId="52" fillId="0" borderId="0"/>
    <xf numFmtId="164" fontId="1" fillId="0" borderId="0"/>
    <xf numFmtId="164" fontId="52" fillId="0" borderId="0"/>
    <xf numFmtId="164" fontId="1" fillId="0" borderId="0"/>
    <xf numFmtId="164" fontId="52" fillId="0" borderId="0"/>
    <xf numFmtId="164" fontId="52" fillId="0" borderId="0"/>
    <xf numFmtId="164" fontId="52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3" fillId="0" borderId="0"/>
    <xf numFmtId="164" fontId="29" fillId="0" borderId="0"/>
    <xf numFmtId="164" fontId="1" fillId="0" borderId="0"/>
    <xf numFmtId="164" fontId="2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3" fillId="0" borderId="0"/>
    <xf numFmtId="164" fontId="1" fillId="0" borderId="0"/>
    <xf numFmtId="164" fontId="16" fillId="0" borderId="0"/>
    <xf numFmtId="164" fontId="3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1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1" fillId="0" borderId="0"/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55" fillId="0" borderId="0"/>
    <xf numFmtId="164" fontId="5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3" fillId="3" borderId="0" applyNumberFormat="0" applyBorder="0" applyAlignment="0" applyProtection="0"/>
    <xf numFmtId="164" fontId="56" fillId="3" borderId="0" applyNumberFormat="0" applyBorder="0" applyAlignment="0" applyProtection="0"/>
    <xf numFmtId="164" fontId="56" fillId="3" borderId="0" applyNumberFormat="0" applyBorder="0" applyAlignment="0" applyProtection="0"/>
    <xf numFmtId="164" fontId="13" fillId="3" borderId="0" applyNumberFormat="0" applyBorder="0" applyAlignment="0" applyProtection="0"/>
    <xf numFmtId="164" fontId="20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7" fillId="34" borderId="8" applyNumberFormat="0" applyFont="0" applyAlignment="0" applyProtection="0"/>
    <xf numFmtId="164" fontId="7" fillId="34" borderId="8" applyNumberFormat="0" applyFont="0" applyAlignment="0" applyProtection="0"/>
    <xf numFmtId="164" fontId="7" fillId="34" borderId="8" applyNumberFormat="0" applyFont="0" applyAlignment="0" applyProtection="0"/>
    <xf numFmtId="164" fontId="29" fillId="34" borderId="8" applyNumberFormat="0" applyFont="0" applyAlignment="0" applyProtection="0"/>
    <xf numFmtId="164" fontId="3" fillId="34" borderId="8" applyNumberFormat="0" applyFont="0" applyAlignment="0" applyProtection="0"/>
    <xf numFmtId="164" fontId="51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7" fillId="0" borderId="7" applyNumberFormat="0" applyFill="0" applyAlignment="0" applyProtection="0"/>
    <xf numFmtId="164" fontId="58" fillId="0" borderId="7" applyNumberFormat="0" applyFill="0" applyAlignment="0" applyProtection="0"/>
    <xf numFmtId="164" fontId="58" fillId="0" borderId="7" applyNumberFormat="0" applyFill="0" applyAlignment="0" applyProtection="0"/>
    <xf numFmtId="164" fontId="27" fillId="0" borderId="7" applyNumberFormat="0" applyFill="0" applyAlignment="0" applyProtection="0"/>
    <xf numFmtId="164" fontId="3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4" borderId="0" applyNumberFormat="0" applyBorder="0" applyAlignment="0" applyProtection="0"/>
    <xf numFmtId="164" fontId="60" fillId="4" borderId="0" applyNumberFormat="0" applyBorder="0" applyAlignment="0" applyProtection="0"/>
    <xf numFmtId="164" fontId="60" fillId="4" borderId="0" applyNumberFormat="0" applyBorder="0" applyAlignment="0" applyProtection="0"/>
    <xf numFmtId="164" fontId="21" fillId="4" borderId="0" applyNumberFormat="0" applyBorder="0" applyAlignment="0" applyProtection="0"/>
    <xf numFmtId="164" fontId="47" fillId="0" borderId="11" applyNumberFormat="0" applyFill="0" applyAlignment="0" applyProtection="0"/>
    <xf numFmtId="164" fontId="38" fillId="8" borderId="9" applyNumberFormat="0" applyAlignment="0" applyProtection="0"/>
    <xf numFmtId="164" fontId="56" fillId="36" borderId="0" applyNumberFormat="0" applyBorder="0" applyAlignment="0" applyProtection="0"/>
    <xf numFmtId="164" fontId="60" fillId="37" borderId="0" applyNumberFormat="0" applyBorder="0" applyAlignment="0" applyProtection="0"/>
    <xf numFmtId="164" fontId="61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32" fillId="38" borderId="8" applyNumberFormat="0" applyAlignment="0" applyProtection="0"/>
    <xf numFmtId="164" fontId="49" fillId="35" borderId="0" applyNumberFormat="0" applyBorder="0" applyAlignment="0" applyProtection="0"/>
    <xf numFmtId="164" fontId="12" fillId="9" borderId="0" applyNumberFormat="0" applyBorder="0" applyAlignment="0" applyProtection="0"/>
    <xf numFmtId="164" fontId="58" fillId="0" borderId="7" applyNumberFormat="0" applyFill="0" applyAlignment="0" applyProtection="0"/>
    <xf numFmtId="164" fontId="48" fillId="39" borderId="3" applyNumberFormat="0" applyAlignment="0" applyProtection="0"/>
    <xf numFmtId="164" fontId="59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/>
    </xf>
    <xf numFmtId="0" fontId="62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3" fillId="0" borderId="0" xfId="1" applyNumberFormat="1" applyFont="1" applyFill="1" applyBorder="1" applyAlignment="1">
      <alignment horizontal="center" vertical="center"/>
    </xf>
    <xf numFmtId="0" fontId="63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Border="1"/>
    <xf numFmtId="0" fontId="67" fillId="0" borderId="0" xfId="1" applyNumberFormat="1" applyFont="1" applyFill="1" applyBorder="1" applyAlignment="1">
      <alignment horizontal="center" vertical="center"/>
    </xf>
    <xf numFmtId="0" fontId="63" fillId="0" borderId="1" xfId="1" applyNumberFormat="1" applyFont="1" applyFill="1" applyBorder="1" applyAlignment="1">
      <alignment horizontal="center" vertical="center" wrapText="1"/>
    </xf>
    <xf numFmtId="165" fontId="63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41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70" fillId="0" borderId="0" xfId="1" applyNumberFormat="1" applyFont="1" applyFill="1" applyBorder="1" applyAlignment="1">
      <alignment horizontal="center" vertical="center"/>
    </xf>
    <xf numFmtId="0" fontId="63" fillId="41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73" fillId="42" borderId="1" xfId="1" applyNumberFormat="1" applyFont="1" applyFill="1" applyBorder="1" applyAlignment="1">
      <alignment horizontal="left" wrapText="1"/>
    </xf>
    <xf numFmtId="3" fontId="73" fillId="42" borderId="1" xfId="1" applyNumberFormat="1" applyFont="1" applyFill="1" applyBorder="1" applyAlignment="1">
      <alignment horizontal="center" vertical="center" wrapText="1"/>
    </xf>
    <xf numFmtId="0" fontId="74" fillId="42" borderId="0" xfId="1" applyNumberFormat="1" applyFont="1" applyFill="1" applyBorder="1" applyAlignment="1">
      <alignment horizontal="center" vertical="center"/>
    </xf>
    <xf numFmtId="0" fontId="74" fillId="40" borderId="0" xfId="1" applyNumberFormat="1" applyFont="1" applyFill="1" applyBorder="1" applyAlignment="1">
      <alignment horizontal="center" vertical="center"/>
    </xf>
    <xf numFmtId="0" fontId="5" fillId="41" borderId="1" xfId="1" applyNumberFormat="1" applyFont="1" applyFill="1" applyBorder="1" applyAlignment="1">
      <alignment horizontal="left" vertical="top" wrapText="1"/>
    </xf>
    <xf numFmtId="1" fontId="5" fillId="41" borderId="1" xfId="1" applyNumberFormat="1" applyFont="1" applyFill="1" applyBorder="1" applyAlignment="1">
      <alignment horizontal="center" vertical="center" wrapText="1"/>
    </xf>
    <xf numFmtId="0" fontId="67" fillId="41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68" fillId="0" borderId="14" xfId="1" applyNumberFormat="1" applyFont="1" applyFill="1" applyBorder="1" applyAlignment="1">
      <alignment horizontal="center" vertical="center"/>
    </xf>
    <xf numFmtId="0" fontId="64" fillId="0" borderId="14" xfId="1" applyNumberFormat="1" applyFont="1" applyFill="1" applyBorder="1" applyAlignment="1">
      <alignment horizontal="center" vertical="center"/>
    </xf>
    <xf numFmtId="0" fontId="68" fillId="41" borderId="14" xfId="1" applyNumberFormat="1" applyFont="1" applyFill="1" applyBorder="1" applyAlignment="1">
      <alignment horizontal="center" vertical="center"/>
    </xf>
    <xf numFmtId="0" fontId="72" fillId="42" borderId="14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72" fillId="40" borderId="15" xfId="1" applyNumberFormat="1" applyFont="1" applyFill="1" applyBorder="1" applyAlignment="1">
      <alignment horizontal="center" vertical="center"/>
    </xf>
    <xf numFmtId="0" fontId="73" fillId="40" borderId="16" xfId="1" applyNumberFormat="1" applyFont="1" applyFill="1" applyBorder="1" applyAlignment="1">
      <alignment horizontal="left" wrapText="1"/>
    </xf>
    <xf numFmtId="3" fontId="73" fillId="40" borderId="1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" fontId="65" fillId="0" borderId="1" xfId="0" applyNumberFormat="1" applyFont="1" applyFill="1" applyBorder="1" applyAlignment="1">
      <alignment horizontal="center" vertical="top" shrinkToFit="1"/>
    </xf>
    <xf numFmtId="165" fontId="65" fillId="0" borderId="1" xfId="0" applyNumberFormat="1" applyFont="1" applyFill="1" applyBorder="1" applyAlignment="1">
      <alignment horizontal="center" vertical="top" shrinkToFit="1"/>
    </xf>
    <xf numFmtId="1" fontId="65" fillId="41" borderId="1" xfId="0" applyNumberFormat="1" applyFont="1" applyFill="1" applyBorder="1" applyAlignment="1">
      <alignment horizontal="center" vertical="top" shrinkToFit="1"/>
    </xf>
    <xf numFmtId="1" fontId="66" fillId="0" borderId="1" xfId="0" applyNumberFormat="1" applyFont="1" applyFill="1" applyBorder="1" applyAlignment="1">
      <alignment horizontal="center" vertical="top" shrinkToFit="1"/>
    </xf>
    <xf numFmtId="165" fontId="66" fillId="0" borderId="1" xfId="0" applyNumberFormat="1" applyFont="1" applyFill="1" applyBorder="1" applyAlignment="1">
      <alignment horizontal="center" vertical="top" shrinkToFit="1"/>
    </xf>
    <xf numFmtId="0" fontId="5" fillId="43" borderId="14" xfId="1" applyNumberFormat="1" applyFont="1" applyFill="1" applyBorder="1" applyAlignment="1">
      <alignment horizontal="center" vertical="center"/>
    </xf>
    <xf numFmtId="0" fontId="4" fillId="43" borderId="1" xfId="1" applyNumberFormat="1" applyFont="1" applyFill="1" applyBorder="1" applyAlignment="1">
      <alignment horizontal="left" vertical="center" wrapText="1"/>
    </xf>
    <xf numFmtId="1" fontId="4" fillId="43" borderId="1" xfId="1" applyNumberFormat="1" applyFont="1" applyFill="1" applyBorder="1" applyAlignment="1">
      <alignment horizontal="center" vertical="center" wrapText="1"/>
    </xf>
    <xf numFmtId="165" fontId="4" fillId="43" borderId="1" xfId="1" applyNumberFormat="1" applyFont="1" applyFill="1" applyBorder="1" applyAlignment="1">
      <alignment horizontal="center" vertical="center" wrapText="1"/>
    </xf>
    <xf numFmtId="0" fontId="63" fillId="43" borderId="0" xfId="1" applyNumberFormat="1" applyFont="1" applyFill="1" applyBorder="1" applyAlignment="1">
      <alignment horizontal="center" vertical="center"/>
    </xf>
    <xf numFmtId="0" fontId="4" fillId="43" borderId="1" xfId="1" applyNumberFormat="1" applyFont="1" applyFill="1" applyBorder="1" applyAlignment="1">
      <alignment horizontal="center" vertical="center" wrapText="1"/>
    </xf>
    <xf numFmtId="0" fontId="4" fillId="43" borderId="1" xfId="1" applyNumberFormat="1" applyFont="1" applyFill="1" applyBorder="1" applyAlignment="1">
      <alignment horizontal="center"/>
    </xf>
    <xf numFmtId="165" fontId="4" fillId="43" borderId="1" xfId="1" applyNumberFormat="1" applyFont="1" applyFill="1" applyBorder="1" applyAlignment="1">
      <alignment horizontal="center"/>
    </xf>
    <xf numFmtId="0" fontId="5" fillId="43" borderId="0" xfId="1" applyNumberFormat="1" applyFont="1" applyFill="1" applyBorder="1"/>
    <xf numFmtId="0" fontId="64" fillId="0" borderId="0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40" borderId="14" xfId="1" applyNumberFormat="1" applyFont="1" applyFill="1" applyBorder="1" applyAlignment="1">
      <alignment horizontal="center" vertical="center" wrapText="1"/>
    </xf>
    <xf numFmtId="0" fontId="4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4" fillId="41" borderId="14" xfId="1" applyNumberFormat="1" applyFont="1" applyFill="1" applyBorder="1" applyAlignment="1">
      <alignment horizontal="center" vertical="center" wrapText="1"/>
    </xf>
    <xf numFmtId="0" fontId="4" fillId="41" borderId="1" xfId="1" applyNumberFormat="1" applyFont="1" applyFill="1" applyBorder="1" applyAlignment="1">
      <alignment horizontal="center" vertical="center" wrapText="1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3"/>
  <sheetViews>
    <sheetView tabSelected="1" zoomScale="88" zoomScaleNormal="88" workbookViewId="0">
      <selection activeCell="H3" sqref="H2:T5"/>
    </sheetView>
  </sheetViews>
  <sheetFormatPr defaultColWidth="20.140625" defaultRowHeight="15.75"/>
  <cols>
    <col min="1" max="1" width="8.140625" style="7" bestFit="1" customWidth="1"/>
    <col min="2" max="2" width="38.7109375" style="10" bestFit="1" customWidth="1"/>
    <col min="3" max="3" width="8.5703125" style="5" customWidth="1"/>
    <col min="4" max="4" width="9.140625" style="7" bestFit="1" customWidth="1"/>
    <col min="5" max="5" width="8.5703125" style="7" bestFit="1" customWidth="1"/>
    <col min="6" max="6" width="11.85546875" style="7" customWidth="1"/>
    <col min="7" max="7" width="17.7109375" style="7" customWidth="1"/>
    <col min="8" max="16384" width="20.140625" style="11"/>
  </cols>
  <sheetData>
    <row r="1" spans="1:7" s="7" customFormat="1" ht="37.5" customHeight="1" thickBot="1">
      <c r="A1" s="6"/>
      <c r="B1" s="55" t="s">
        <v>104</v>
      </c>
      <c r="C1" s="55"/>
      <c r="D1" s="55"/>
      <c r="E1" s="55"/>
      <c r="F1" s="55"/>
    </row>
    <row r="2" spans="1:7" s="8" customFormat="1" ht="15.75" customHeight="1">
      <c r="A2" s="62" t="s">
        <v>22</v>
      </c>
      <c r="B2" s="60" t="s">
        <v>0</v>
      </c>
      <c r="C2" s="60" t="s">
        <v>1</v>
      </c>
      <c r="D2" s="60" t="s">
        <v>2</v>
      </c>
      <c r="E2" s="60" t="s">
        <v>3</v>
      </c>
      <c r="F2" s="60" t="s">
        <v>4</v>
      </c>
      <c r="G2" s="60" t="s">
        <v>5</v>
      </c>
    </row>
    <row r="3" spans="1:7" s="8" customFormat="1" ht="15.75" customHeight="1">
      <c r="A3" s="63"/>
      <c r="B3" s="61"/>
      <c r="C3" s="61"/>
      <c r="D3" s="61"/>
      <c r="E3" s="61"/>
      <c r="F3" s="61"/>
      <c r="G3" s="61"/>
    </row>
    <row r="4" spans="1:7" s="8" customFormat="1">
      <c r="A4" s="63"/>
      <c r="B4" s="61"/>
      <c r="C4" s="61"/>
      <c r="D4" s="61"/>
      <c r="E4" s="61"/>
      <c r="F4" s="61"/>
      <c r="G4" s="61"/>
    </row>
    <row r="5" spans="1:7" s="8" customFormat="1">
      <c r="A5" s="63"/>
      <c r="B5" s="61"/>
      <c r="C5" s="29" t="s">
        <v>6</v>
      </c>
      <c r="D5" s="29" t="s">
        <v>6</v>
      </c>
      <c r="E5" s="29" t="s">
        <v>6</v>
      </c>
      <c r="F5" s="29" t="s">
        <v>6</v>
      </c>
      <c r="G5" s="29" t="s">
        <v>7</v>
      </c>
    </row>
    <row r="6" spans="1:7" s="8" customFormat="1">
      <c r="A6" s="57" t="s">
        <v>8</v>
      </c>
      <c r="B6" s="58"/>
      <c r="C6" s="58"/>
      <c r="D6" s="58"/>
      <c r="E6" s="58"/>
      <c r="F6" s="58"/>
      <c r="G6" s="59"/>
    </row>
    <row r="7" spans="1:7" s="12" customFormat="1" ht="18">
      <c r="A7" s="63" t="s">
        <v>54</v>
      </c>
      <c r="B7" s="56"/>
      <c r="C7" s="56"/>
      <c r="D7" s="56"/>
      <c r="E7" s="56"/>
      <c r="F7" s="56"/>
      <c r="G7" s="56"/>
    </row>
    <row r="8" spans="1:7" s="12" customFormat="1" ht="35.1" customHeight="1">
      <c r="A8" s="31">
        <v>1</v>
      </c>
      <c r="B8" s="1" t="s">
        <v>85</v>
      </c>
      <c r="C8" s="4">
        <v>100</v>
      </c>
      <c r="D8" s="15">
        <v>1.9</v>
      </c>
      <c r="E8" s="15">
        <v>8.9</v>
      </c>
      <c r="F8" s="15">
        <v>8.6999999999999993</v>
      </c>
      <c r="G8" s="15">
        <v>122.5</v>
      </c>
    </row>
    <row r="9" spans="1:7" s="12" customFormat="1" ht="35.1" customHeight="1">
      <c r="A9" s="32">
        <v>2</v>
      </c>
      <c r="B9" s="1" t="s">
        <v>55</v>
      </c>
      <c r="C9" s="13">
        <v>250</v>
      </c>
      <c r="D9" s="14">
        <v>2.0059999999999998</v>
      </c>
      <c r="E9" s="14">
        <v>3.7949999999999999</v>
      </c>
      <c r="F9" s="14">
        <v>8.423</v>
      </c>
      <c r="G9" s="14">
        <v>75.869</v>
      </c>
    </row>
    <row r="10" spans="1:7" s="12" customFormat="1" ht="35.1" customHeight="1">
      <c r="A10" s="32">
        <v>3</v>
      </c>
      <c r="B10" s="1" t="s">
        <v>56</v>
      </c>
      <c r="C10" s="4">
        <v>100</v>
      </c>
      <c r="D10" s="15">
        <v>13.904</v>
      </c>
      <c r="E10" s="15">
        <v>15.49</v>
      </c>
      <c r="F10" s="15">
        <v>4.6239999999999997</v>
      </c>
      <c r="G10" s="15">
        <v>213.52</v>
      </c>
    </row>
    <row r="11" spans="1:7" s="12" customFormat="1" ht="35.1" customHeight="1">
      <c r="A11" s="32">
        <v>4</v>
      </c>
      <c r="B11" s="1" t="s">
        <v>57</v>
      </c>
      <c r="C11" s="4">
        <v>180</v>
      </c>
      <c r="D11" s="16">
        <v>4.4000000000000004</v>
      </c>
      <c r="E11" s="16">
        <v>5</v>
      </c>
      <c r="F11" s="15">
        <v>49.2</v>
      </c>
      <c r="G11" s="15">
        <v>260.3</v>
      </c>
    </row>
    <row r="12" spans="1:7" s="12" customFormat="1" ht="35.1" customHeight="1">
      <c r="A12" s="32">
        <v>5</v>
      </c>
      <c r="B12" s="1" t="s">
        <v>58</v>
      </c>
      <c r="C12" s="13">
        <v>200</v>
      </c>
      <c r="D12" s="14">
        <v>3.6000000000000004E-2</v>
      </c>
      <c r="E12" s="14">
        <v>4.0000000000000001E-3</v>
      </c>
      <c r="F12" s="14">
        <v>12.107999999999999</v>
      </c>
      <c r="G12" s="14">
        <v>48.611999999999995</v>
      </c>
    </row>
    <row r="13" spans="1:7" s="12" customFormat="1" ht="35.1" customHeight="1">
      <c r="A13" s="32">
        <v>6</v>
      </c>
      <c r="B13" s="1" t="s">
        <v>59</v>
      </c>
      <c r="C13" s="13">
        <v>30</v>
      </c>
      <c r="D13" s="14">
        <v>2.25</v>
      </c>
      <c r="E13" s="14">
        <v>0.87</v>
      </c>
      <c r="F13" s="14">
        <v>15.42</v>
      </c>
      <c r="G13" s="14">
        <v>78.510000000000005</v>
      </c>
    </row>
    <row r="14" spans="1:7" s="12" customFormat="1" ht="35.1" customHeight="1">
      <c r="A14" s="32">
        <v>7</v>
      </c>
      <c r="B14" s="1" t="s">
        <v>60</v>
      </c>
      <c r="C14" s="13">
        <v>30</v>
      </c>
      <c r="D14" s="14">
        <v>1.65</v>
      </c>
      <c r="E14" s="14">
        <v>0.3</v>
      </c>
      <c r="F14" s="14">
        <v>14.85</v>
      </c>
      <c r="G14" s="14">
        <v>69</v>
      </c>
    </row>
    <row r="15" spans="1:7" s="12" customFormat="1" ht="18.75">
      <c r="A15" s="32"/>
      <c r="B15" s="2" t="s">
        <v>90</v>
      </c>
      <c r="C15" s="29">
        <f t="shared" ref="C15:G15" si="0">SUM(C8:C14)</f>
        <v>890</v>
      </c>
      <c r="D15" s="3">
        <f t="shared" si="0"/>
        <v>26.146000000000001</v>
      </c>
      <c r="E15" s="3">
        <f t="shared" si="0"/>
        <v>34.358999999999995</v>
      </c>
      <c r="F15" s="3">
        <f t="shared" si="0"/>
        <v>113.325</v>
      </c>
      <c r="G15" s="3">
        <f t="shared" si="0"/>
        <v>868.31100000000004</v>
      </c>
    </row>
    <row r="16" spans="1:7" s="8" customFormat="1">
      <c r="A16" s="64" t="s">
        <v>23</v>
      </c>
      <c r="B16" s="61"/>
      <c r="C16" s="61"/>
      <c r="D16" s="61"/>
      <c r="E16" s="61"/>
      <c r="F16" s="61"/>
      <c r="G16" s="65"/>
    </row>
    <row r="17" spans="1:7" s="8" customFormat="1" ht="35.1" customHeight="1">
      <c r="A17" s="31">
        <v>1</v>
      </c>
      <c r="B17" s="40" t="s">
        <v>24</v>
      </c>
      <c r="C17" s="41">
        <v>90</v>
      </c>
      <c r="D17" s="42">
        <v>13.4</v>
      </c>
      <c r="E17" s="42">
        <v>13</v>
      </c>
      <c r="F17" s="42">
        <v>11.6</v>
      </c>
      <c r="G17" s="42">
        <v>216.7</v>
      </c>
    </row>
    <row r="18" spans="1:7" s="8" customFormat="1" ht="35.1" customHeight="1">
      <c r="A18" s="31">
        <v>2</v>
      </c>
      <c r="B18" s="40" t="s">
        <v>37</v>
      </c>
      <c r="C18" s="41">
        <v>150</v>
      </c>
      <c r="D18" s="42">
        <v>6.3</v>
      </c>
      <c r="E18" s="42">
        <v>5.4</v>
      </c>
      <c r="F18" s="42">
        <v>28.6</v>
      </c>
      <c r="G18" s="42">
        <v>187.8</v>
      </c>
    </row>
    <row r="19" spans="1:7" s="8" customFormat="1" ht="35.1" customHeight="1">
      <c r="A19" s="31">
        <v>3</v>
      </c>
      <c r="B19" s="40" t="s">
        <v>36</v>
      </c>
      <c r="C19" s="41">
        <v>50</v>
      </c>
      <c r="D19" s="42">
        <v>0.6</v>
      </c>
      <c r="E19" s="42">
        <v>2</v>
      </c>
      <c r="F19" s="42">
        <v>3.2</v>
      </c>
      <c r="G19" s="42">
        <v>33.799999999999997</v>
      </c>
    </row>
    <row r="20" spans="1:7" s="8" customFormat="1" ht="35.1" customHeight="1">
      <c r="A20" s="31">
        <v>4</v>
      </c>
      <c r="B20" s="40" t="s">
        <v>25</v>
      </c>
      <c r="C20" s="41">
        <v>200</v>
      </c>
      <c r="D20" s="42">
        <v>0</v>
      </c>
      <c r="E20" s="42">
        <v>0</v>
      </c>
      <c r="F20" s="42">
        <v>12.8</v>
      </c>
      <c r="G20" s="42">
        <v>51.8</v>
      </c>
    </row>
    <row r="21" spans="1:7" s="8" customFormat="1" ht="35.1" customHeight="1">
      <c r="A21" s="31">
        <v>5</v>
      </c>
      <c r="B21" s="40" t="s">
        <v>10</v>
      </c>
      <c r="C21" s="41">
        <v>40</v>
      </c>
      <c r="D21" s="42">
        <v>3</v>
      </c>
      <c r="E21" s="42">
        <v>1.2</v>
      </c>
      <c r="F21" s="42">
        <v>20.6</v>
      </c>
      <c r="G21" s="42">
        <v>104.7</v>
      </c>
    </row>
    <row r="22" spans="1:7" s="8" customFormat="1">
      <c r="A22" s="31"/>
      <c r="B22" s="2" t="s">
        <v>89</v>
      </c>
      <c r="C22" s="29">
        <f t="shared" ref="C22:G22" si="1">SUM(C17:C21)</f>
        <v>530</v>
      </c>
      <c r="D22" s="3">
        <f t="shared" si="1"/>
        <v>23.3</v>
      </c>
      <c r="E22" s="3">
        <f t="shared" si="1"/>
        <v>21.599999999999998</v>
      </c>
      <c r="F22" s="3">
        <f t="shared" si="1"/>
        <v>76.800000000000011</v>
      </c>
      <c r="G22" s="3">
        <f t="shared" si="1"/>
        <v>594.80000000000007</v>
      </c>
    </row>
    <row r="23" spans="1:7" s="54" customFormat="1">
      <c r="A23" s="46"/>
      <c r="B23" s="47" t="s">
        <v>91</v>
      </c>
      <c r="C23" s="52">
        <f>C15+C22</f>
        <v>1420</v>
      </c>
      <c r="D23" s="53">
        <f t="shared" ref="D23:G23" si="2">D15+D22</f>
        <v>49.445999999999998</v>
      </c>
      <c r="E23" s="53">
        <f t="shared" si="2"/>
        <v>55.958999999999989</v>
      </c>
      <c r="F23" s="53">
        <f t="shared" si="2"/>
        <v>190.125</v>
      </c>
      <c r="G23" s="53">
        <f t="shared" si="2"/>
        <v>1463.1110000000001</v>
      </c>
    </row>
    <row r="24" spans="1:7" s="8" customFormat="1">
      <c r="A24" s="57" t="s">
        <v>11</v>
      </c>
      <c r="B24" s="58"/>
      <c r="C24" s="58"/>
      <c r="D24" s="58"/>
      <c r="E24" s="58"/>
      <c r="F24" s="58"/>
      <c r="G24" s="59"/>
    </row>
    <row r="25" spans="1:7" s="12" customFormat="1" ht="18">
      <c r="A25" s="63" t="s">
        <v>54</v>
      </c>
      <c r="B25" s="56"/>
      <c r="C25" s="56"/>
      <c r="D25" s="56"/>
      <c r="E25" s="56"/>
      <c r="F25" s="56"/>
      <c r="G25" s="56"/>
    </row>
    <row r="26" spans="1:7" s="8" customFormat="1" ht="35.1" customHeight="1">
      <c r="A26" s="31">
        <v>1</v>
      </c>
      <c r="B26" s="40" t="s">
        <v>61</v>
      </c>
      <c r="C26" s="41">
        <v>100</v>
      </c>
      <c r="D26" s="42">
        <v>1.333</v>
      </c>
      <c r="E26" s="42">
        <v>8.0869999999999997</v>
      </c>
      <c r="F26" s="42">
        <v>10</v>
      </c>
      <c r="G26" s="42">
        <v>118.203</v>
      </c>
    </row>
    <row r="27" spans="1:7" s="8" customFormat="1" ht="35.1" customHeight="1">
      <c r="A27" s="31">
        <v>2</v>
      </c>
      <c r="B27" s="40" t="s">
        <v>62</v>
      </c>
      <c r="C27" s="41">
        <v>250</v>
      </c>
      <c r="D27" s="42">
        <v>2.5299999999999998</v>
      </c>
      <c r="E27" s="42">
        <v>7.9429999999999996</v>
      </c>
      <c r="F27" s="42">
        <v>15.51</v>
      </c>
      <c r="G27" s="42">
        <v>143.643</v>
      </c>
    </row>
    <row r="28" spans="1:7" s="8" customFormat="1" ht="35.1" customHeight="1">
      <c r="A28" s="31">
        <v>3</v>
      </c>
      <c r="B28" s="40" t="s">
        <v>63</v>
      </c>
      <c r="C28" s="41">
        <v>280</v>
      </c>
      <c r="D28" s="42">
        <v>26.535</v>
      </c>
      <c r="E28" s="42">
        <v>31.596</v>
      </c>
      <c r="F28" s="42">
        <v>54.805</v>
      </c>
      <c r="G28" s="42">
        <v>609.71799999999996</v>
      </c>
    </row>
    <row r="29" spans="1:7" s="8" customFormat="1" ht="35.1" customHeight="1">
      <c r="A29" s="31">
        <v>4</v>
      </c>
      <c r="B29" s="40" t="s">
        <v>64</v>
      </c>
      <c r="C29" s="41">
        <v>200</v>
      </c>
      <c r="D29" s="42">
        <v>0.22</v>
      </c>
      <c r="E29" s="42">
        <v>2.06</v>
      </c>
      <c r="F29" s="42">
        <v>13.3</v>
      </c>
      <c r="G29" s="42">
        <v>73</v>
      </c>
    </row>
    <row r="30" spans="1:7" s="8" customFormat="1" ht="35.1" customHeight="1">
      <c r="A30" s="31">
        <v>5</v>
      </c>
      <c r="B30" s="40" t="s">
        <v>59</v>
      </c>
      <c r="C30" s="41">
        <v>30</v>
      </c>
      <c r="D30" s="42">
        <v>2.25</v>
      </c>
      <c r="E30" s="42">
        <v>0.87</v>
      </c>
      <c r="F30" s="42">
        <v>15.42</v>
      </c>
      <c r="G30" s="42">
        <v>78.510000000000005</v>
      </c>
    </row>
    <row r="31" spans="1:7" s="8" customFormat="1" ht="35.1" customHeight="1">
      <c r="A31" s="31">
        <v>6</v>
      </c>
      <c r="B31" s="40" t="s">
        <v>60</v>
      </c>
      <c r="C31" s="41">
        <v>30</v>
      </c>
      <c r="D31" s="42">
        <v>1.65</v>
      </c>
      <c r="E31" s="42">
        <v>0.3</v>
      </c>
      <c r="F31" s="42">
        <v>14.85</v>
      </c>
      <c r="G31" s="42">
        <v>69</v>
      </c>
    </row>
    <row r="32" spans="1:7" s="12" customFormat="1" ht="18.75">
      <c r="A32" s="32"/>
      <c r="B32" s="2" t="s">
        <v>90</v>
      </c>
      <c r="C32" s="29">
        <f t="shared" ref="C32:G32" si="3">SUM(C26:C31)</f>
        <v>890</v>
      </c>
      <c r="D32" s="17">
        <f t="shared" si="3"/>
        <v>34.517999999999994</v>
      </c>
      <c r="E32" s="17">
        <f t="shared" si="3"/>
        <v>50.856000000000002</v>
      </c>
      <c r="F32" s="17">
        <f t="shared" si="3"/>
        <v>123.88499999999999</v>
      </c>
      <c r="G32" s="17">
        <f t="shared" si="3"/>
        <v>1092.0740000000001</v>
      </c>
    </row>
    <row r="33" spans="1:7" s="8" customFormat="1" ht="15.75" customHeight="1">
      <c r="A33" s="64" t="s">
        <v>23</v>
      </c>
      <c r="B33" s="61"/>
      <c r="C33" s="61"/>
      <c r="D33" s="61"/>
      <c r="E33" s="61"/>
      <c r="F33" s="61"/>
      <c r="G33" s="61"/>
    </row>
    <row r="34" spans="1:7" s="8" customFormat="1" ht="35.1" customHeight="1">
      <c r="A34" s="31">
        <v>1</v>
      </c>
      <c r="B34" s="40" t="s">
        <v>38</v>
      </c>
      <c r="C34" s="41">
        <v>200</v>
      </c>
      <c r="D34" s="42">
        <v>20.6</v>
      </c>
      <c r="E34" s="42">
        <v>12.1</v>
      </c>
      <c r="F34" s="42">
        <v>25.7</v>
      </c>
      <c r="G34" s="42">
        <v>294.5</v>
      </c>
    </row>
    <row r="35" spans="1:7" s="8" customFormat="1" ht="35.1" customHeight="1">
      <c r="A35" s="31">
        <v>2</v>
      </c>
      <c r="B35" s="40" t="s">
        <v>39</v>
      </c>
      <c r="C35" s="41">
        <v>40</v>
      </c>
      <c r="D35" s="42">
        <v>0.3</v>
      </c>
      <c r="E35" s="42">
        <v>0</v>
      </c>
      <c r="F35" s="42">
        <v>0.7</v>
      </c>
      <c r="G35" s="42">
        <v>4.4000000000000004</v>
      </c>
    </row>
    <row r="36" spans="1:7" s="8" customFormat="1" ht="35.1" customHeight="1">
      <c r="A36" s="31">
        <v>3</v>
      </c>
      <c r="B36" s="40" t="s">
        <v>40</v>
      </c>
      <c r="C36" s="41">
        <v>20</v>
      </c>
      <c r="D36" s="42">
        <v>1.5</v>
      </c>
      <c r="E36" s="42">
        <v>2</v>
      </c>
      <c r="F36" s="42">
        <v>14.9</v>
      </c>
      <c r="G36" s="42">
        <v>83.4</v>
      </c>
    </row>
    <row r="37" spans="1:7" s="8" customFormat="1" ht="35.1" customHeight="1">
      <c r="A37" s="31">
        <v>4</v>
      </c>
      <c r="B37" s="40" t="s">
        <v>53</v>
      </c>
      <c r="C37" s="41">
        <v>200</v>
      </c>
      <c r="D37" s="42">
        <v>0.2</v>
      </c>
      <c r="E37" s="42">
        <v>0.1</v>
      </c>
      <c r="F37" s="42">
        <v>14.1</v>
      </c>
      <c r="G37" s="42">
        <v>57.6</v>
      </c>
    </row>
    <row r="38" spans="1:7" s="8" customFormat="1" ht="35.1" customHeight="1">
      <c r="A38" s="31">
        <v>5</v>
      </c>
      <c r="B38" s="40" t="s">
        <v>10</v>
      </c>
      <c r="C38" s="41">
        <v>60</v>
      </c>
      <c r="D38" s="42">
        <v>4.5</v>
      </c>
      <c r="E38" s="42">
        <v>1.7</v>
      </c>
      <c r="F38" s="42">
        <v>30.8</v>
      </c>
      <c r="G38" s="42">
        <v>157</v>
      </c>
    </row>
    <row r="39" spans="1:7" s="8" customFormat="1">
      <c r="A39" s="31"/>
      <c r="B39" s="2" t="s">
        <v>89</v>
      </c>
      <c r="C39" s="29">
        <f t="shared" ref="C39:G39" si="4">SUM(C34:C38)</f>
        <v>520</v>
      </c>
      <c r="D39" s="3">
        <f t="shared" si="4"/>
        <v>27.1</v>
      </c>
      <c r="E39" s="3">
        <f t="shared" si="4"/>
        <v>15.899999999999999</v>
      </c>
      <c r="F39" s="3">
        <f t="shared" si="4"/>
        <v>86.2</v>
      </c>
      <c r="G39" s="3">
        <f t="shared" si="4"/>
        <v>596.9</v>
      </c>
    </row>
    <row r="40" spans="1:7" s="54" customFormat="1">
      <c r="A40" s="46"/>
      <c r="B40" s="47" t="s">
        <v>100</v>
      </c>
      <c r="C40" s="52">
        <f>C32+C39</f>
        <v>1410</v>
      </c>
      <c r="D40" s="53">
        <f t="shared" ref="D40:G40" si="5">D32+D39</f>
        <v>61.617999999999995</v>
      </c>
      <c r="E40" s="53">
        <f t="shared" si="5"/>
        <v>66.756</v>
      </c>
      <c r="F40" s="53">
        <f t="shared" si="5"/>
        <v>210.08499999999998</v>
      </c>
      <c r="G40" s="53">
        <f t="shared" si="5"/>
        <v>1688.9740000000002</v>
      </c>
    </row>
    <row r="41" spans="1:7" s="8" customFormat="1" ht="15.75" customHeight="1">
      <c r="A41" s="57" t="s">
        <v>12</v>
      </c>
      <c r="B41" s="58"/>
      <c r="C41" s="58"/>
      <c r="D41" s="58"/>
      <c r="E41" s="58"/>
      <c r="F41" s="58"/>
      <c r="G41" s="58"/>
    </row>
    <row r="42" spans="1:7" s="12" customFormat="1" ht="18">
      <c r="A42" s="63" t="s">
        <v>54</v>
      </c>
      <c r="B42" s="56"/>
      <c r="C42" s="56"/>
      <c r="D42" s="56"/>
      <c r="E42" s="56"/>
      <c r="F42" s="56"/>
      <c r="G42" s="56"/>
    </row>
    <row r="43" spans="1:7" s="8" customFormat="1" ht="35.1" customHeight="1">
      <c r="A43" s="31">
        <v>1</v>
      </c>
      <c r="B43" s="40" t="s">
        <v>65</v>
      </c>
      <c r="C43" s="41">
        <v>100</v>
      </c>
      <c r="D43" s="42">
        <v>1.8</v>
      </c>
      <c r="E43" s="42">
        <v>10.09</v>
      </c>
      <c r="F43" s="42">
        <v>6.6980000000000004</v>
      </c>
      <c r="G43" s="42">
        <v>124.80200000000001</v>
      </c>
    </row>
    <row r="44" spans="1:7" s="8" customFormat="1" ht="35.1" customHeight="1">
      <c r="A44" s="31">
        <v>2</v>
      </c>
      <c r="B44" s="40" t="s">
        <v>66</v>
      </c>
      <c r="C44" s="41">
        <v>250</v>
      </c>
      <c r="D44" s="42">
        <v>2.0510000000000002</v>
      </c>
      <c r="E44" s="42">
        <v>3.7930000000000001</v>
      </c>
      <c r="F44" s="42">
        <v>12.643000000000001</v>
      </c>
      <c r="G44" s="42">
        <v>92.909000000000006</v>
      </c>
    </row>
    <row r="45" spans="1:7" s="8" customFormat="1" ht="35.1" customHeight="1">
      <c r="A45" s="31">
        <v>3</v>
      </c>
      <c r="B45" s="40" t="s">
        <v>67</v>
      </c>
      <c r="C45" s="41">
        <v>100</v>
      </c>
      <c r="D45" s="42">
        <v>12.21</v>
      </c>
      <c r="E45" s="42">
        <v>10.08</v>
      </c>
      <c r="F45" s="42">
        <v>3.1360000000000001</v>
      </c>
      <c r="G45" s="42">
        <v>152.09</v>
      </c>
    </row>
    <row r="46" spans="1:7" s="8" customFormat="1" ht="35.1" customHeight="1">
      <c r="A46" s="31">
        <v>4</v>
      </c>
      <c r="B46" s="40" t="s">
        <v>68</v>
      </c>
      <c r="C46" s="41">
        <v>180</v>
      </c>
      <c r="D46" s="42">
        <v>7.6</v>
      </c>
      <c r="E46" s="42">
        <v>6.43</v>
      </c>
      <c r="F46" s="42">
        <v>34.270000000000003</v>
      </c>
      <c r="G46" s="42">
        <v>225.36</v>
      </c>
    </row>
    <row r="47" spans="1:7" s="8" customFormat="1" ht="35.1" customHeight="1">
      <c r="A47" s="31">
        <v>5</v>
      </c>
      <c r="B47" s="40" t="s">
        <v>69</v>
      </c>
      <c r="C47" s="41">
        <v>200</v>
      </c>
      <c r="D47" s="42">
        <v>3.58</v>
      </c>
      <c r="E47" s="42">
        <v>1.6</v>
      </c>
      <c r="F47" s="42">
        <v>17.86</v>
      </c>
      <c r="G47" s="42">
        <v>101.6</v>
      </c>
    </row>
    <row r="48" spans="1:7" s="8" customFormat="1" ht="35.1" customHeight="1">
      <c r="A48" s="31">
        <v>6</v>
      </c>
      <c r="B48" s="40" t="s">
        <v>59</v>
      </c>
      <c r="C48" s="41">
        <v>30</v>
      </c>
      <c r="D48" s="42">
        <v>2.25</v>
      </c>
      <c r="E48" s="42">
        <v>0.87</v>
      </c>
      <c r="F48" s="42">
        <v>15.42</v>
      </c>
      <c r="G48" s="42">
        <v>78.510000000000005</v>
      </c>
    </row>
    <row r="49" spans="1:7" s="8" customFormat="1" ht="35.1" customHeight="1">
      <c r="A49" s="31">
        <v>7</v>
      </c>
      <c r="B49" s="40" t="s">
        <v>60</v>
      </c>
      <c r="C49" s="41">
        <v>30</v>
      </c>
      <c r="D49" s="42">
        <v>1.65</v>
      </c>
      <c r="E49" s="42">
        <v>0.3</v>
      </c>
      <c r="F49" s="42">
        <v>14.85</v>
      </c>
      <c r="G49" s="42">
        <v>69</v>
      </c>
    </row>
    <row r="50" spans="1:7" s="19" customFormat="1" ht="18.75">
      <c r="A50" s="33"/>
      <c r="B50" s="2" t="s">
        <v>90</v>
      </c>
      <c r="C50" s="30">
        <f t="shared" ref="C50:G50" si="6">SUM(C43:C49)</f>
        <v>890</v>
      </c>
      <c r="D50" s="17">
        <f t="shared" si="6"/>
        <v>31.140999999999998</v>
      </c>
      <c r="E50" s="17">
        <f t="shared" si="6"/>
        <v>33.162999999999997</v>
      </c>
      <c r="F50" s="17">
        <f t="shared" si="6"/>
        <v>104.877</v>
      </c>
      <c r="G50" s="17">
        <f t="shared" si="6"/>
        <v>844.27100000000007</v>
      </c>
    </row>
    <row r="51" spans="1:7" s="8" customFormat="1" ht="15.75" customHeight="1">
      <c r="A51" s="66" t="s">
        <v>23</v>
      </c>
      <c r="B51" s="67"/>
      <c r="C51" s="67"/>
      <c r="D51" s="67"/>
      <c r="E51" s="67"/>
      <c r="F51" s="67"/>
      <c r="G51" s="67"/>
    </row>
    <row r="52" spans="1:7" s="8" customFormat="1" ht="35.1" customHeight="1">
      <c r="A52" s="31">
        <v>1</v>
      </c>
      <c r="B52" s="40" t="s">
        <v>41</v>
      </c>
      <c r="C52" s="41">
        <v>200</v>
      </c>
      <c r="D52" s="42">
        <v>13.4</v>
      </c>
      <c r="E52" s="42">
        <v>13.4</v>
      </c>
      <c r="F52" s="42">
        <v>26.4</v>
      </c>
      <c r="G52" s="42">
        <v>279.39999999999998</v>
      </c>
    </row>
    <row r="53" spans="1:7" s="8" customFormat="1" ht="35.1" customHeight="1">
      <c r="A53" s="31">
        <v>2</v>
      </c>
      <c r="B53" s="40" t="s">
        <v>42</v>
      </c>
      <c r="C53" s="41">
        <v>200</v>
      </c>
      <c r="D53" s="42">
        <v>0.1</v>
      </c>
      <c r="E53" s="42">
        <v>0</v>
      </c>
      <c r="F53" s="42">
        <v>8.6</v>
      </c>
      <c r="G53" s="42">
        <v>34.9</v>
      </c>
    </row>
    <row r="54" spans="1:7" s="8" customFormat="1" ht="35.1" customHeight="1">
      <c r="A54" s="31">
        <v>3</v>
      </c>
      <c r="B54" s="40" t="s">
        <v>43</v>
      </c>
      <c r="C54" s="41">
        <v>60</v>
      </c>
      <c r="D54" s="42">
        <v>0.9</v>
      </c>
      <c r="E54" s="42">
        <v>2.5</v>
      </c>
      <c r="F54" s="42">
        <v>5.0999999999999996</v>
      </c>
      <c r="G54" s="42">
        <v>45.8</v>
      </c>
    </row>
    <row r="55" spans="1:7" s="8" customFormat="1" ht="35.1" customHeight="1">
      <c r="A55" s="31">
        <v>4</v>
      </c>
      <c r="B55" s="40" t="s">
        <v>10</v>
      </c>
      <c r="C55" s="41">
        <v>60</v>
      </c>
      <c r="D55" s="42">
        <v>4.5</v>
      </c>
      <c r="E55" s="42">
        <v>1.7</v>
      </c>
      <c r="F55" s="42">
        <v>30.8</v>
      </c>
      <c r="G55" s="42">
        <v>157</v>
      </c>
    </row>
    <row r="56" spans="1:7" s="8" customFormat="1">
      <c r="A56" s="31"/>
      <c r="B56" s="2" t="s">
        <v>89</v>
      </c>
      <c r="C56" s="29">
        <f t="shared" ref="C56:G56" si="7">SUM(C52:C55)</f>
        <v>520</v>
      </c>
      <c r="D56" s="3">
        <f t="shared" si="7"/>
        <v>18.899999999999999</v>
      </c>
      <c r="E56" s="3">
        <f t="shared" si="7"/>
        <v>17.600000000000001</v>
      </c>
      <c r="F56" s="3">
        <f t="shared" si="7"/>
        <v>70.900000000000006</v>
      </c>
      <c r="G56" s="3">
        <f t="shared" si="7"/>
        <v>517.09999999999991</v>
      </c>
    </row>
    <row r="57" spans="1:7" s="50" customFormat="1">
      <c r="A57" s="46"/>
      <c r="B57" s="47" t="s">
        <v>99</v>
      </c>
      <c r="C57" s="51">
        <f>C50+C56</f>
        <v>1410</v>
      </c>
      <c r="D57" s="49">
        <f t="shared" ref="D57:G57" si="8">D50+D56</f>
        <v>50.040999999999997</v>
      </c>
      <c r="E57" s="49">
        <f t="shared" si="8"/>
        <v>50.762999999999998</v>
      </c>
      <c r="F57" s="49">
        <f t="shared" si="8"/>
        <v>175.77699999999999</v>
      </c>
      <c r="G57" s="49">
        <f t="shared" si="8"/>
        <v>1361.3710000000001</v>
      </c>
    </row>
    <row r="58" spans="1:7" s="8" customFormat="1" ht="18.75" customHeight="1">
      <c r="A58" s="57" t="s">
        <v>14</v>
      </c>
      <c r="B58" s="58"/>
      <c r="C58" s="58"/>
      <c r="D58" s="58"/>
      <c r="E58" s="58"/>
      <c r="F58" s="58"/>
      <c r="G58" s="58"/>
    </row>
    <row r="59" spans="1:7" s="12" customFormat="1" ht="18">
      <c r="A59" s="63" t="s">
        <v>54</v>
      </c>
      <c r="B59" s="56"/>
      <c r="C59" s="56"/>
      <c r="D59" s="56"/>
      <c r="E59" s="56"/>
      <c r="F59" s="56"/>
      <c r="G59" s="56"/>
    </row>
    <row r="60" spans="1:7" s="12" customFormat="1" ht="35.1" customHeight="1">
      <c r="A60" s="32">
        <v>1</v>
      </c>
      <c r="B60" s="1" t="s">
        <v>36</v>
      </c>
      <c r="C60" s="13">
        <v>100</v>
      </c>
      <c r="D60" s="15">
        <v>1.22</v>
      </c>
      <c r="E60" s="15">
        <v>7.0869999999999997</v>
      </c>
      <c r="F60" s="15">
        <v>6.4870000000000001</v>
      </c>
      <c r="G60" s="15">
        <v>94.614999999999995</v>
      </c>
    </row>
    <row r="61" spans="1:7" s="12" customFormat="1" ht="35.1" customHeight="1">
      <c r="A61" s="32">
        <v>2</v>
      </c>
      <c r="B61" s="1" t="s">
        <v>70</v>
      </c>
      <c r="C61" s="13">
        <v>250</v>
      </c>
      <c r="D61" s="16">
        <v>2.75</v>
      </c>
      <c r="E61" s="16">
        <v>4</v>
      </c>
      <c r="F61" s="16">
        <v>19</v>
      </c>
      <c r="G61" s="16">
        <v>123.25</v>
      </c>
    </row>
    <row r="62" spans="1:7" s="12" customFormat="1" ht="60" customHeight="1">
      <c r="A62" s="32">
        <v>3</v>
      </c>
      <c r="B62" s="1" t="s">
        <v>71</v>
      </c>
      <c r="C62" s="20">
        <v>100</v>
      </c>
      <c r="D62" s="16">
        <v>11.24</v>
      </c>
      <c r="E62" s="16">
        <v>13.53</v>
      </c>
      <c r="F62" s="16">
        <v>13.47</v>
      </c>
      <c r="G62" s="16">
        <v>167.27</v>
      </c>
    </row>
    <row r="63" spans="1:7" s="12" customFormat="1" ht="35.1" customHeight="1">
      <c r="A63" s="32">
        <v>4</v>
      </c>
      <c r="B63" s="1" t="s">
        <v>72</v>
      </c>
      <c r="C63" s="13">
        <v>180</v>
      </c>
      <c r="D63" s="16">
        <v>3.12</v>
      </c>
      <c r="E63" s="16">
        <v>9.24</v>
      </c>
      <c r="F63" s="16">
        <v>21.48</v>
      </c>
      <c r="G63" s="16">
        <v>181.92</v>
      </c>
    </row>
    <row r="64" spans="1:7" s="12" customFormat="1" ht="76.5" customHeight="1">
      <c r="A64" s="32">
        <v>5</v>
      </c>
      <c r="B64" s="1" t="s">
        <v>34</v>
      </c>
      <c r="C64" s="13">
        <v>200</v>
      </c>
      <c r="D64" s="15">
        <v>0.48</v>
      </c>
      <c r="E64" s="15">
        <v>3.5999999999999997E-2</v>
      </c>
      <c r="F64" s="15">
        <v>16.829999999999998</v>
      </c>
      <c r="G64" s="15">
        <v>69.563999999999993</v>
      </c>
    </row>
    <row r="65" spans="1:7" s="12" customFormat="1" ht="35.1" customHeight="1">
      <c r="A65" s="32">
        <v>6</v>
      </c>
      <c r="B65" s="1" t="s">
        <v>59</v>
      </c>
      <c r="C65" s="13">
        <v>30</v>
      </c>
      <c r="D65" s="15">
        <v>2.25</v>
      </c>
      <c r="E65" s="15">
        <v>0.87</v>
      </c>
      <c r="F65" s="15">
        <v>15.42</v>
      </c>
      <c r="G65" s="15">
        <v>78.510000000000005</v>
      </c>
    </row>
    <row r="66" spans="1:7" s="12" customFormat="1" ht="35.1" customHeight="1">
      <c r="A66" s="32">
        <v>7</v>
      </c>
      <c r="B66" s="1" t="s">
        <v>60</v>
      </c>
      <c r="C66" s="13">
        <v>30</v>
      </c>
      <c r="D66" s="15">
        <v>1.65</v>
      </c>
      <c r="E66" s="15">
        <v>0.3</v>
      </c>
      <c r="F66" s="15">
        <v>14.85</v>
      </c>
      <c r="G66" s="15">
        <v>69</v>
      </c>
    </row>
    <row r="67" spans="1:7" s="19" customFormat="1" ht="18.75">
      <c r="A67" s="33"/>
      <c r="B67" s="2" t="s">
        <v>90</v>
      </c>
      <c r="C67" s="30">
        <f t="shared" ref="C67:G67" si="9">SUM(C60:C66)</f>
        <v>890</v>
      </c>
      <c r="D67" s="17">
        <f t="shared" si="9"/>
        <v>22.71</v>
      </c>
      <c r="E67" s="17">
        <f t="shared" si="9"/>
        <v>35.062999999999995</v>
      </c>
      <c r="F67" s="17">
        <f t="shared" si="9"/>
        <v>107.53699999999999</v>
      </c>
      <c r="G67" s="17">
        <f t="shared" si="9"/>
        <v>784.12899999999991</v>
      </c>
    </row>
    <row r="68" spans="1:7" s="8" customFormat="1">
      <c r="A68" s="64" t="s">
        <v>23</v>
      </c>
      <c r="B68" s="65"/>
      <c r="C68" s="65"/>
      <c r="D68" s="65"/>
      <c r="E68" s="65"/>
      <c r="F68" s="65"/>
      <c r="G68" s="65"/>
    </row>
    <row r="69" spans="1:7" s="8" customFormat="1">
      <c r="A69" s="31">
        <v>1</v>
      </c>
      <c r="B69" s="40" t="s">
        <v>9</v>
      </c>
      <c r="C69" s="43">
        <v>180</v>
      </c>
      <c r="D69" s="42">
        <v>6.96</v>
      </c>
      <c r="E69" s="42">
        <v>5.28</v>
      </c>
      <c r="F69" s="42">
        <v>44.4</v>
      </c>
      <c r="G69" s="42">
        <v>253.2</v>
      </c>
    </row>
    <row r="70" spans="1:7" s="8" customFormat="1">
      <c r="A70" s="31">
        <v>2</v>
      </c>
      <c r="B70" s="40" t="s">
        <v>44</v>
      </c>
      <c r="C70" s="41">
        <v>90</v>
      </c>
      <c r="D70" s="42">
        <v>15.4</v>
      </c>
      <c r="E70" s="42">
        <v>14.4</v>
      </c>
      <c r="F70" s="42">
        <v>12.4</v>
      </c>
      <c r="G70" s="42">
        <v>241.1</v>
      </c>
    </row>
    <row r="71" spans="1:7" s="8" customFormat="1">
      <c r="A71" s="31">
        <v>3</v>
      </c>
      <c r="B71" s="40" t="s">
        <v>45</v>
      </c>
      <c r="C71" s="41">
        <v>40</v>
      </c>
      <c r="D71" s="42">
        <v>0.6</v>
      </c>
      <c r="E71" s="42">
        <v>1.1000000000000001</v>
      </c>
      <c r="F71" s="42">
        <v>2.5</v>
      </c>
      <c r="G71" s="42">
        <v>22.4</v>
      </c>
    </row>
    <row r="72" spans="1:7" s="8" customFormat="1">
      <c r="A72" s="31">
        <v>4</v>
      </c>
      <c r="B72" s="40" t="s">
        <v>30</v>
      </c>
      <c r="C72" s="41">
        <v>200</v>
      </c>
      <c r="D72" s="42">
        <v>0.1</v>
      </c>
      <c r="E72" s="42">
        <v>0.1</v>
      </c>
      <c r="F72" s="42">
        <v>7.4</v>
      </c>
      <c r="G72" s="42">
        <v>30.2</v>
      </c>
    </row>
    <row r="73" spans="1:7" s="8" customFormat="1">
      <c r="A73" s="31">
        <v>5</v>
      </c>
      <c r="B73" s="40" t="s">
        <v>10</v>
      </c>
      <c r="C73" s="41">
        <v>20</v>
      </c>
      <c r="D73" s="42">
        <v>1.5</v>
      </c>
      <c r="E73" s="42">
        <v>0.6</v>
      </c>
      <c r="F73" s="42">
        <v>10.3</v>
      </c>
      <c r="G73" s="42">
        <v>52.3</v>
      </c>
    </row>
    <row r="74" spans="1:7" s="8" customFormat="1">
      <c r="A74" s="31"/>
      <c r="B74" s="2" t="s">
        <v>89</v>
      </c>
      <c r="C74" s="29">
        <f t="shared" ref="C74:G74" si="10">SUM(C69:C73)</f>
        <v>530</v>
      </c>
      <c r="D74" s="3">
        <f t="shared" si="10"/>
        <v>24.560000000000002</v>
      </c>
      <c r="E74" s="3">
        <f t="shared" si="10"/>
        <v>21.480000000000004</v>
      </c>
      <c r="F74" s="3">
        <f t="shared" si="10"/>
        <v>77</v>
      </c>
      <c r="G74" s="3">
        <f t="shared" si="10"/>
        <v>599.19999999999993</v>
      </c>
    </row>
    <row r="75" spans="1:7" s="50" customFormat="1">
      <c r="A75" s="46"/>
      <c r="B75" s="47" t="s">
        <v>98</v>
      </c>
      <c r="C75" s="51">
        <f>C67+C74</f>
        <v>1420</v>
      </c>
      <c r="D75" s="49">
        <f t="shared" ref="D75:G75" si="11">D67+D74</f>
        <v>47.27</v>
      </c>
      <c r="E75" s="49">
        <f t="shared" si="11"/>
        <v>56.542999999999999</v>
      </c>
      <c r="F75" s="49">
        <f t="shared" si="11"/>
        <v>184.53699999999998</v>
      </c>
      <c r="G75" s="49">
        <f t="shared" si="11"/>
        <v>1383.3289999999997</v>
      </c>
    </row>
    <row r="76" spans="1:7" s="8" customFormat="1">
      <c r="A76" s="57" t="s">
        <v>15</v>
      </c>
      <c r="B76" s="58"/>
      <c r="C76" s="58"/>
      <c r="D76" s="58"/>
      <c r="E76" s="58"/>
      <c r="F76" s="58"/>
      <c r="G76" s="59"/>
    </row>
    <row r="77" spans="1:7" s="12" customFormat="1" ht="18">
      <c r="A77" s="63" t="s">
        <v>54</v>
      </c>
      <c r="B77" s="56"/>
      <c r="C77" s="56"/>
      <c r="D77" s="56"/>
      <c r="E77" s="56"/>
      <c r="F77" s="56"/>
      <c r="G77" s="56"/>
    </row>
    <row r="78" spans="1:7" s="12" customFormat="1" ht="31.5">
      <c r="A78" s="32">
        <v>1</v>
      </c>
      <c r="B78" s="1" t="s">
        <v>73</v>
      </c>
      <c r="C78" s="18">
        <v>100</v>
      </c>
      <c r="D78" s="15">
        <v>1</v>
      </c>
      <c r="E78" s="15">
        <v>15.17</v>
      </c>
      <c r="F78" s="15">
        <v>10.36</v>
      </c>
      <c r="G78" s="15">
        <v>181.96</v>
      </c>
    </row>
    <row r="79" spans="1:7" s="12" customFormat="1" ht="18.75">
      <c r="A79" s="32">
        <v>2</v>
      </c>
      <c r="B79" s="1" t="s">
        <v>74</v>
      </c>
      <c r="C79" s="18">
        <v>250</v>
      </c>
      <c r="D79" s="15">
        <v>5.37</v>
      </c>
      <c r="E79" s="15">
        <v>5.63</v>
      </c>
      <c r="F79" s="15">
        <v>19.559999999999999</v>
      </c>
      <c r="G79" s="15">
        <v>150.34</v>
      </c>
    </row>
    <row r="80" spans="1:7" s="12" customFormat="1" ht="18.75">
      <c r="A80" s="32">
        <v>3</v>
      </c>
      <c r="B80" s="1" t="s">
        <v>75</v>
      </c>
      <c r="C80" s="18">
        <v>15</v>
      </c>
      <c r="D80" s="15">
        <v>1.6087499999999999</v>
      </c>
      <c r="E80" s="15">
        <v>0.6220500000000001</v>
      </c>
      <c r="F80" s="15">
        <v>11.0253</v>
      </c>
      <c r="G80" s="15">
        <v>56.134650000000001</v>
      </c>
    </row>
    <row r="81" spans="1:7" s="28" customFormat="1" ht="18.75">
      <c r="A81" s="34">
        <v>4</v>
      </c>
      <c r="B81" s="26" t="s">
        <v>76</v>
      </c>
      <c r="C81" s="27">
        <v>100</v>
      </c>
      <c r="D81" s="16">
        <v>15.6</v>
      </c>
      <c r="E81" s="16">
        <v>15.8</v>
      </c>
      <c r="F81" s="16">
        <v>14.1</v>
      </c>
      <c r="G81" s="16">
        <v>260.8</v>
      </c>
    </row>
    <row r="82" spans="1:7" s="12" customFormat="1" ht="18">
      <c r="A82" s="31">
        <v>5</v>
      </c>
      <c r="B82" s="1" t="s">
        <v>33</v>
      </c>
      <c r="C82" s="18">
        <v>180</v>
      </c>
      <c r="D82" s="15">
        <v>4</v>
      </c>
      <c r="E82" s="15">
        <v>5.9</v>
      </c>
      <c r="F82" s="15">
        <v>26.4</v>
      </c>
      <c r="G82" s="15">
        <v>174.7</v>
      </c>
    </row>
    <row r="83" spans="1:7" s="12" customFormat="1" ht="18.75">
      <c r="A83" s="32">
        <v>6</v>
      </c>
      <c r="B83" s="1" t="s">
        <v>77</v>
      </c>
      <c r="C83" s="18">
        <v>200</v>
      </c>
      <c r="D83" s="15">
        <v>0.16600000000000001</v>
      </c>
      <c r="E83" s="15">
        <v>6.4000000000000001E-2</v>
      </c>
      <c r="F83" s="15">
        <v>16.077999999999999</v>
      </c>
      <c r="G83" s="15">
        <v>65.551999999999992</v>
      </c>
    </row>
    <row r="84" spans="1:7" s="12" customFormat="1" ht="18.75">
      <c r="A84" s="32">
        <v>7</v>
      </c>
      <c r="B84" s="1" t="s">
        <v>59</v>
      </c>
      <c r="C84" s="18">
        <v>30</v>
      </c>
      <c r="D84" s="15">
        <v>2.25</v>
      </c>
      <c r="E84" s="15">
        <v>0.87</v>
      </c>
      <c r="F84" s="15">
        <v>15.42</v>
      </c>
      <c r="G84" s="15">
        <v>78.510000000000005</v>
      </c>
    </row>
    <row r="85" spans="1:7" s="12" customFormat="1" ht="28.15" customHeight="1">
      <c r="A85" s="32">
        <v>8</v>
      </c>
      <c r="B85" s="1" t="s">
        <v>60</v>
      </c>
      <c r="C85" s="18">
        <v>30</v>
      </c>
      <c r="D85" s="15">
        <v>1.65</v>
      </c>
      <c r="E85" s="15">
        <v>0.3</v>
      </c>
      <c r="F85" s="15">
        <v>14.85</v>
      </c>
      <c r="G85" s="15">
        <v>69</v>
      </c>
    </row>
    <row r="86" spans="1:7" s="19" customFormat="1" ht="18" customHeight="1">
      <c r="A86" s="33"/>
      <c r="B86" s="2" t="s">
        <v>90</v>
      </c>
      <c r="C86" s="30">
        <f t="shared" ref="C86:G86" si="12">SUM(C78:C85)</f>
        <v>905</v>
      </c>
      <c r="D86" s="17">
        <f t="shared" si="12"/>
        <v>31.644749999999998</v>
      </c>
      <c r="E86" s="17">
        <f t="shared" si="12"/>
        <v>44.356049999999996</v>
      </c>
      <c r="F86" s="17">
        <f t="shared" si="12"/>
        <v>127.7933</v>
      </c>
      <c r="G86" s="17">
        <f t="shared" si="12"/>
        <v>1036.99665</v>
      </c>
    </row>
    <row r="87" spans="1:7" s="8" customFormat="1">
      <c r="A87" s="64" t="s">
        <v>23</v>
      </c>
      <c r="B87" s="61"/>
      <c r="C87" s="61"/>
      <c r="D87" s="61"/>
      <c r="E87" s="61"/>
      <c r="F87" s="61"/>
      <c r="G87" s="61"/>
    </row>
    <row r="88" spans="1:7" s="8" customFormat="1" ht="31.5">
      <c r="A88" s="31">
        <v>1</v>
      </c>
      <c r="B88" s="40" t="s">
        <v>27</v>
      </c>
      <c r="C88" s="41">
        <v>200</v>
      </c>
      <c r="D88" s="42">
        <v>13.1</v>
      </c>
      <c r="E88" s="42">
        <v>9.6999999999999993</v>
      </c>
      <c r="F88" s="42">
        <v>71.5</v>
      </c>
      <c r="G88" s="42">
        <v>425.5</v>
      </c>
    </row>
    <row r="89" spans="1:7" s="8" customFormat="1">
      <c r="A89" s="31">
        <v>2</v>
      </c>
      <c r="B89" s="40" t="s">
        <v>13</v>
      </c>
      <c r="C89" s="41">
        <v>10</v>
      </c>
      <c r="D89" s="42">
        <v>0.1</v>
      </c>
      <c r="E89" s="42">
        <v>8.3000000000000007</v>
      </c>
      <c r="F89" s="42">
        <v>0.1</v>
      </c>
      <c r="G89" s="42">
        <v>74.900000000000006</v>
      </c>
    </row>
    <row r="90" spans="1:7" s="8" customFormat="1">
      <c r="A90" s="31">
        <v>3</v>
      </c>
      <c r="B90" s="40" t="s">
        <v>46</v>
      </c>
      <c r="C90" s="41">
        <v>100</v>
      </c>
      <c r="D90" s="42">
        <v>0.8</v>
      </c>
      <c r="E90" s="42">
        <v>0.2</v>
      </c>
      <c r="F90" s="42">
        <v>7.5</v>
      </c>
      <c r="G90" s="42">
        <v>35</v>
      </c>
    </row>
    <row r="91" spans="1:7" s="8" customFormat="1">
      <c r="A91" s="31">
        <v>4</v>
      </c>
      <c r="B91" s="40" t="s">
        <v>28</v>
      </c>
      <c r="C91" s="41">
        <v>200</v>
      </c>
      <c r="D91" s="42">
        <v>0.1</v>
      </c>
      <c r="E91" s="42">
        <v>0</v>
      </c>
      <c r="F91" s="42">
        <v>8.4</v>
      </c>
      <c r="G91" s="42">
        <v>34.299999999999997</v>
      </c>
    </row>
    <row r="92" spans="1:7" s="8" customFormat="1">
      <c r="A92" s="31">
        <v>5</v>
      </c>
      <c r="B92" s="40" t="s">
        <v>10</v>
      </c>
      <c r="C92" s="41">
        <v>20</v>
      </c>
      <c r="D92" s="42">
        <v>1.5</v>
      </c>
      <c r="E92" s="42">
        <v>0.6</v>
      </c>
      <c r="F92" s="42">
        <v>10.3</v>
      </c>
      <c r="G92" s="42">
        <v>52.3</v>
      </c>
    </row>
    <row r="93" spans="1:7" s="8" customFormat="1">
      <c r="A93" s="31"/>
      <c r="B93" s="2" t="s">
        <v>89</v>
      </c>
      <c r="C93" s="29">
        <f t="shared" ref="C93:G93" si="13">SUM(C88:C92)</f>
        <v>530</v>
      </c>
      <c r="D93" s="3">
        <f t="shared" si="13"/>
        <v>15.6</v>
      </c>
      <c r="E93" s="3">
        <f t="shared" si="13"/>
        <v>18.8</v>
      </c>
      <c r="F93" s="3">
        <f t="shared" si="13"/>
        <v>97.8</v>
      </c>
      <c r="G93" s="3">
        <f t="shared" si="13"/>
        <v>621.99999999999989</v>
      </c>
    </row>
    <row r="94" spans="1:7" s="50" customFormat="1">
      <c r="A94" s="46"/>
      <c r="B94" s="47" t="s">
        <v>97</v>
      </c>
      <c r="C94" s="51">
        <f>C86+C93</f>
        <v>1435</v>
      </c>
      <c r="D94" s="49">
        <f t="shared" ref="D94:G94" si="14">D86+D93</f>
        <v>47.244749999999996</v>
      </c>
      <c r="E94" s="49">
        <f t="shared" si="14"/>
        <v>63.156049999999993</v>
      </c>
      <c r="F94" s="49">
        <f t="shared" si="14"/>
        <v>225.5933</v>
      </c>
      <c r="G94" s="49">
        <f t="shared" si="14"/>
        <v>1658.99665</v>
      </c>
    </row>
    <row r="95" spans="1:7" s="24" customFormat="1" ht="22.5" customHeight="1">
      <c r="A95" s="35"/>
      <c r="B95" s="22" t="s">
        <v>103</v>
      </c>
      <c r="C95" s="23">
        <f>(C23+C40+C57+C75+C94)/5</f>
        <v>1419</v>
      </c>
      <c r="D95" s="23">
        <f t="shared" ref="D95:G95" si="15">(D23+D40+D57+D75+D94)/5</f>
        <v>51.123950000000001</v>
      </c>
      <c r="E95" s="23">
        <f t="shared" si="15"/>
        <v>58.63541</v>
      </c>
      <c r="F95" s="23">
        <f t="shared" si="15"/>
        <v>197.22345999999999</v>
      </c>
      <c r="G95" s="23">
        <f t="shared" si="15"/>
        <v>1511.15633</v>
      </c>
    </row>
    <row r="96" spans="1:7" s="8" customFormat="1">
      <c r="A96" s="57" t="s">
        <v>16</v>
      </c>
      <c r="B96" s="58"/>
      <c r="C96" s="58"/>
      <c r="D96" s="58"/>
      <c r="E96" s="58"/>
      <c r="F96" s="58"/>
      <c r="G96" s="59"/>
    </row>
    <row r="97" spans="1:7" s="12" customFormat="1" ht="18">
      <c r="A97" s="63" t="s">
        <v>54</v>
      </c>
      <c r="B97" s="56"/>
      <c r="C97" s="56"/>
      <c r="D97" s="56"/>
      <c r="E97" s="56"/>
      <c r="F97" s="56"/>
      <c r="G97" s="56"/>
    </row>
    <row r="98" spans="1:7" s="12" customFormat="1" ht="31.5">
      <c r="A98" s="32">
        <v>1</v>
      </c>
      <c r="B98" s="1" t="s">
        <v>73</v>
      </c>
      <c r="C98" s="18">
        <v>100</v>
      </c>
      <c r="D98" s="15">
        <v>1</v>
      </c>
      <c r="E98" s="15">
        <v>15.17</v>
      </c>
      <c r="F98" s="15">
        <v>10.36</v>
      </c>
      <c r="G98" s="15">
        <v>181.96</v>
      </c>
    </row>
    <row r="99" spans="1:7" s="12" customFormat="1" ht="18.75">
      <c r="A99" s="32">
        <v>2</v>
      </c>
      <c r="B99" s="1" t="s">
        <v>82</v>
      </c>
      <c r="C99" s="18">
        <v>250</v>
      </c>
      <c r="D99" s="15">
        <v>2.0059999999999998</v>
      </c>
      <c r="E99" s="15">
        <v>3.7949999999999999</v>
      </c>
      <c r="F99" s="15">
        <v>8.423</v>
      </c>
      <c r="G99" s="15">
        <v>75.869</v>
      </c>
    </row>
    <row r="100" spans="1:7" s="12" customFormat="1" ht="45" customHeight="1">
      <c r="A100" s="32">
        <v>3</v>
      </c>
      <c r="B100" s="1" t="s">
        <v>83</v>
      </c>
      <c r="C100" s="18">
        <v>100</v>
      </c>
      <c r="D100" s="15">
        <v>22.26</v>
      </c>
      <c r="E100" s="15">
        <v>14.21</v>
      </c>
      <c r="F100" s="15">
        <v>0</v>
      </c>
      <c r="G100" s="15">
        <v>216.9</v>
      </c>
    </row>
    <row r="101" spans="1:7" s="12" customFormat="1" ht="31.5">
      <c r="A101" s="32">
        <v>4</v>
      </c>
      <c r="B101" s="1" t="s">
        <v>84</v>
      </c>
      <c r="C101" s="18">
        <v>180</v>
      </c>
      <c r="D101" s="15">
        <v>4.5599999999999996</v>
      </c>
      <c r="E101" s="15">
        <v>5.37</v>
      </c>
      <c r="F101" s="15">
        <v>37.31</v>
      </c>
      <c r="G101" s="15">
        <v>216.006</v>
      </c>
    </row>
    <row r="102" spans="1:7" s="12" customFormat="1" ht="18.75">
      <c r="A102" s="32">
        <v>5</v>
      </c>
      <c r="B102" s="1" t="s">
        <v>64</v>
      </c>
      <c r="C102" s="18">
        <v>200</v>
      </c>
      <c r="D102" s="15">
        <v>0.22</v>
      </c>
      <c r="E102" s="15">
        <v>2.06</v>
      </c>
      <c r="F102" s="15">
        <v>13.3</v>
      </c>
      <c r="G102" s="15">
        <v>72.62</v>
      </c>
    </row>
    <row r="103" spans="1:7" s="12" customFormat="1" ht="18.75">
      <c r="A103" s="32">
        <v>6</v>
      </c>
      <c r="B103" s="1" t="s">
        <v>59</v>
      </c>
      <c r="C103" s="18">
        <v>30</v>
      </c>
      <c r="D103" s="15">
        <v>2.25</v>
      </c>
      <c r="E103" s="15">
        <v>0.87</v>
      </c>
      <c r="F103" s="15">
        <v>15.42</v>
      </c>
      <c r="G103" s="15">
        <v>78.510000000000005</v>
      </c>
    </row>
    <row r="104" spans="1:7" s="12" customFormat="1" ht="18.75">
      <c r="A104" s="32">
        <v>7</v>
      </c>
      <c r="B104" s="1" t="s">
        <v>60</v>
      </c>
      <c r="C104" s="18">
        <v>30</v>
      </c>
      <c r="D104" s="15">
        <v>1.65</v>
      </c>
      <c r="E104" s="15">
        <v>0.3</v>
      </c>
      <c r="F104" s="15">
        <v>14.85</v>
      </c>
      <c r="G104" s="15">
        <v>69</v>
      </c>
    </row>
    <row r="105" spans="1:7" s="19" customFormat="1" ht="18.75">
      <c r="A105" s="33"/>
      <c r="B105" s="2" t="s">
        <v>90</v>
      </c>
      <c r="C105" s="29">
        <f t="shared" ref="C105:G105" si="16">SUM(C98:C104)</f>
        <v>890</v>
      </c>
      <c r="D105" s="17">
        <f t="shared" si="16"/>
        <v>33.945999999999998</v>
      </c>
      <c r="E105" s="17">
        <f t="shared" si="16"/>
        <v>41.774999999999991</v>
      </c>
      <c r="F105" s="17">
        <f t="shared" si="16"/>
        <v>99.662999999999997</v>
      </c>
      <c r="G105" s="17">
        <f t="shared" si="16"/>
        <v>910.86500000000001</v>
      </c>
    </row>
    <row r="106" spans="1:7" s="8" customFormat="1">
      <c r="A106" s="64" t="s">
        <v>23</v>
      </c>
      <c r="B106" s="61"/>
      <c r="C106" s="61"/>
      <c r="D106" s="61"/>
      <c r="E106" s="61"/>
      <c r="F106" s="61"/>
      <c r="G106" s="61"/>
    </row>
    <row r="107" spans="1:7" s="7" customFormat="1">
      <c r="A107" s="31">
        <v>1</v>
      </c>
      <c r="B107" s="40" t="s">
        <v>48</v>
      </c>
      <c r="C107" s="41">
        <v>200</v>
      </c>
      <c r="D107" s="42">
        <v>15.1</v>
      </c>
      <c r="E107" s="42">
        <v>13.6</v>
      </c>
      <c r="F107" s="42">
        <v>49</v>
      </c>
      <c r="G107" s="42">
        <v>379</v>
      </c>
    </row>
    <row r="108" spans="1:7" s="8" customFormat="1">
      <c r="A108" s="31">
        <v>2</v>
      </c>
      <c r="B108" s="40" t="s">
        <v>46</v>
      </c>
      <c r="C108" s="41">
        <v>100</v>
      </c>
      <c r="D108" s="42">
        <v>0.4</v>
      </c>
      <c r="E108" s="42">
        <v>0.4</v>
      </c>
      <c r="F108" s="42">
        <v>9.8000000000000007</v>
      </c>
      <c r="G108" s="42">
        <v>44.4</v>
      </c>
    </row>
    <row r="109" spans="1:7" s="8" customFormat="1" ht="31.5">
      <c r="A109" s="31">
        <v>3</v>
      </c>
      <c r="B109" s="40" t="s">
        <v>49</v>
      </c>
      <c r="C109" s="41">
        <v>200</v>
      </c>
      <c r="D109" s="42">
        <v>2</v>
      </c>
      <c r="E109" s="42">
        <v>0.2</v>
      </c>
      <c r="F109" s="42">
        <v>20.2</v>
      </c>
      <c r="G109" s="42">
        <v>90.6</v>
      </c>
    </row>
    <row r="110" spans="1:7" s="8" customFormat="1">
      <c r="A110" s="31">
        <v>4</v>
      </c>
      <c r="B110" s="40" t="s">
        <v>10</v>
      </c>
      <c r="C110" s="41">
        <v>60</v>
      </c>
      <c r="D110" s="42">
        <v>4.5</v>
      </c>
      <c r="E110" s="42">
        <v>1.7</v>
      </c>
      <c r="F110" s="42">
        <v>30.8</v>
      </c>
      <c r="G110" s="42">
        <v>157</v>
      </c>
    </row>
    <row r="111" spans="1:7" s="8" customFormat="1">
      <c r="A111" s="31"/>
      <c r="B111" s="2" t="s">
        <v>89</v>
      </c>
      <c r="C111" s="29">
        <f t="shared" ref="C111:G111" si="17">SUM(C107:C110)</f>
        <v>560</v>
      </c>
      <c r="D111" s="3">
        <f t="shared" si="17"/>
        <v>22</v>
      </c>
      <c r="E111" s="3">
        <f t="shared" si="17"/>
        <v>15.899999999999999</v>
      </c>
      <c r="F111" s="3">
        <f t="shared" si="17"/>
        <v>109.8</v>
      </c>
      <c r="G111" s="3">
        <f t="shared" si="17"/>
        <v>671</v>
      </c>
    </row>
    <row r="112" spans="1:7" s="50" customFormat="1">
      <c r="A112" s="46"/>
      <c r="B112" s="47" t="s">
        <v>96</v>
      </c>
      <c r="C112" s="51">
        <f t="shared" ref="C112:G112" si="18">C105+C111</f>
        <v>1450</v>
      </c>
      <c r="D112" s="49">
        <f t="shared" si="18"/>
        <v>55.945999999999998</v>
      </c>
      <c r="E112" s="49">
        <f t="shared" si="18"/>
        <v>57.67499999999999</v>
      </c>
      <c r="F112" s="49">
        <f t="shared" si="18"/>
        <v>209.46299999999999</v>
      </c>
      <c r="G112" s="49">
        <f t="shared" si="18"/>
        <v>1581.865</v>
      </c>
    </row>
    <row r="113" spans="1:7" s="8" customFormat="1" ht="15" customHeight="1">
      <c r="A113" s="57" t="s">
        <v>17</v>
      </c>
      <c r="B113" s="58"/>
      <c r="C113" s="58"/>
      <c r="D113" s="58"/>
      <c r="E113" s="58"/>
      <c r="F113" s="58"/>
      <c r="G113" s="59"/>
    </row>
    <row r="114" spans="1:7" s="12" customFormat="1" ht="18.75" customHeight="1">
      <c r="A114" s="63" t="s">
        <v>54</v>
      </c>
      <c r="B114" s="56"/>
      <c r="C114" s="56"/>
      <c r="D114" s="56"/>
      <c r="E114" s="56"/>
      <c r="F114" s="56"/>
      <c r="G114" s="56"/>
    </row>
    <row r="115" spans="1:7" s="8" customFormat="1" ht="31.5">
      <c r="A115" s="31">
        <v>1</v>
      </c>
      <c r="B115" s="40" t="s">
        <v>43</v>
      </c>
      <c r="C115" s="41">
        <v>100</v>
      </c>
      <c r="D115" s="42">
        <v>0.9</v>
      </c>
      <c r="E115" s="42">
        <v>2.5</v>
      </c>
      <c r="F115" s="42">
        <v>5.0999999999999996</v>
      </c>
      <c r="G115" s="42">
        <v>45.8</v>
      </c>
    </row>
    <row r="116" spans="1:7" s="12" customFormat="1" ht="64.5" customHeight="1">
      <c r="A116" s="32">
        <v>2</v>
      </c>
      <c r="B116" s="1" t="s">
        <v>80</v>
      </c>
      <c r="C116" s="18">
        <v>250</v>
      </c>
      <c r="D116" s="15">
        <v>3</v>
      </c>
      <c r="E116" s="15">
        <v>2.25</v>
      </c>
      <c r="F116" s="15">
        <v>21.5</v>
      </c>
      <c r="G116" s="15">
        <v>117.5</v>
      </c>
    </row>
    <row r="117" spans="1:7" s="12" customFormat="1" ht="36" customHeight="1">
      <c r="A117" s="32">
        <v>3</v>
      </c>
      <c r="B117" s="1" t="s">
        <v>67</v>
      </c>
      <c r="C117" s="18">
        <v>100</v>
      </c>
      <c r="D117" s="15">
        <v>12.21</v>
      </c>
      <c r="E117" s="15">
        <v>10.08</v>
      </c>
      <c r="F117" s="15">
        <v>3.1360000000000001</v>
      </c>
      <c r="G117" s="15">
        <v>152.09</v>
      </c>
    </row>
    <row r="118" spans="1:7" s="12" customFormat="1" ht="39" customHeight="1">
      <c r="A118" s="32">
        <v>4</v>
      </c>
      <c r="B118" s="1" t="s">
        <v>37</v>
      </c>
      <c r="C118" s="18">
        <v>180</v>
      </c>
      <c r="D118" s="15">
        <v>7.6</v>
      </c>
      <c r="E118" s="15">
        <v>6.43</v>
      </c>
      <c r="F118" s="15">
        <v>34.270000000000003</v>
      </c>
      <c r="G118" s="15">
        <v>225.36</v>
      </c>
    </row>
    <row r="119" spans="1:7" s="12" customFormat="1" ht="33.75" customHeight="1">
      <c r="A119" s="32">
        <v>5</v>
      </c>
      <c r="B119" s="1" t="s">
        <v>81</v>
      </c>
      <c r="C119" s="18">
        <v>200</v>
      </c>
      <c r="D119" s="15">
        <v>0</v>
      </c>
      <c r="E119" s="15">
        <v>0</v>
      </c>
      <c r="F119" s="15">
        <v>9.99</v>
      </c>
      <c r="G119" s="15">
        <v>39.96</v>
      </c>
    </row>
    <row r="120" spans="1:7" s="12" customFormat="1" ht="39" customHeight="1">
      <c r="A120" s="32">
        <v>6</v>
      </c>
      <c r="B120" s="1" t="s">
        <v>59</v>
      </c>
      <c r="C120" s="18">
        <v>30</v>
      </c>
      <c r="D120" s="15">
        <v>2.25</v>
      </c>
      <c r="E120" s="15">
        <v>0.87</v>
      </c>
      <c r="F120" s="15">
        <v>15.42</v>
      </c>
      <c r="G120" s="15">
        <v>78.510000000000005</v>
      </c>
    </row>
    <row r="121" spans="1:7" s="12" customFormat="1" ht="33.75" customHeight="1">
      <c r="A121" s="32">
        <v>7</v>
      </c>
      <c r="B121" s="1" t="s">
        <v>60</v>
      </c>
      <c r="C121" s="18">
        <v>30</v>
      </c>
      <c r="D121" s="15">
        <v>1.65</v>
      </c>
      <c r="E121" s="15">
        <v>0.3</v>
      </c>
      <c r="F121" s="15">
        <v>14.85</v>
      </c>
      <c r="G121" s="15">
        <v>69</v>
      </c>
    </row>
    <row r="122" spans="1:7" s="19" customFormat="1" ht="18.75" customHeight="1">
      <c r="A122" s="36"/>
      <c r="B122" s="2" t="s">
        <v>90</v>
      </c>
      <c r="C122" s="29">
        <f t="shared" ref="C122:G122" si="19">SUM(C115:C121)</f>
        <v>890</v>
      </c>
      <c r="D122" s="3">
        <f t="shared" si="19"/>
        <v>27.61</v>
      </c>
      <c r="E122" s="3">
        <f t="shared" si="19"/>
        <v>22.43</v>
      </c>
      <c r="F122" s="3">
        <f t="shared" si="19"/>
        <v>104.26599999999999</v>
      </c>
      <c r="G122" s="3">
        <f t="shared" si="19"/>
        <v>728.22</v>
      </c>
    </row>
    <row r="123" spans="1:7" s="8" customFormat="1">
      <c r="A123" s="64" t="s">
        <v>23</v>
      </c>
      <c r="B123" s="61"/>
      <c r="C123" s="61"/>
      <c r="D123" s="61"/>
      <c r="E123" s="61"/>
      <c r="F123" s="61"/>
      <c r="G123" s="65"/>
    </row>
    <row r="124" spans="1:7" s="7" customFormat="1">
      <c r="A124" s="31">
        <v>1</v>
      </c>
      <c r="B124" s="40" t="s">
        <v>31</v>
      </c>
      <c r="C124" s="41">
        <v>200</v>
      </c>
      <c r="D124" s="42">
        <v>9.1999999999999993</v>
      </c>
      <c r="E124" s="42">
        <v>13.9</v>
      </c>
      <c r="F124" s="42">
        <v>47.9</v>
      </c>
      <c r="G124" s="42">
        <v>353.5</v>
      </c>
    </row>
    <row r="125" spans="1:7" s="5" customFormat="1">
      <c r="A125" s="31">
        <v>2</v>
      </c>
      <c r="B125" s="40" t="s">
        <v>47</v>
      </c>
      <c r="C125" s="41">
        <v>50</v>
      </c>
      <c r="D125" s="42">
        <v>4.4000000000000004</v>
      </c>
      <c r="E125" s="42">
        <v>3.8</v>
      </c>
      <c r="F125" s="42">
        <v>24.4</v>
      </c>
      <c r="G125" s="42">
        <v>149</v>
      </c>
    </row>
    <row r="126" spans="1:7" s="8" customFormat="1">
      <c r="A126" s="31">
        <v>3</v>
      </c>
      <c r="B126" s="40" t="s">
        <v>25</v>
      </c>
      <c r="C126" s="41">
        <v>200</v>
      </c>
      <c r="D126" s="42">
        <v>0</v>
      </c>
      <c r="E126" s="42">
        <v>0</v>
      </c>
      <c r="F126" s="42">
        <v>12.8</v>
      </c>
      <c r="G126" s="42">
        <v>51.8</v>
      </c>
    </row>
    <row r="127" spans="1:7" s="8" customFormat="1">
      <c r="A127" s="31">
        <v>4</v>
      </c>
      <c r="B127" s="40" t="s">
        <v>10</v>
      </c>
      <c r="C127" s="41">
        <v>60</v>
      </c>
      <c r="D127" s="42">
        <v>4.5</v>
      </c>
      <c r="E127" s="42">
        <v>1.7</v>
      </c>
      <c r="F127" s="42">
        <v>30.8</v>
      </c>
      <c r="G127" s="42">
        <v>157</v>
      </c>
    </row>
    <row r="128" spans="1:7" s="8" customFormat="1">
      <c r="A128" s="31"/>
      <c r="B128" s="2" t="s">
        <v>89</v>
      </c>
      <c r="C128" s="29">
        <f t="shared" ref="C128:G128" si="20">SUM(C124:C127)</f>
        <v>510</v>
      </c>
      <c r="D128" s="3">
        <f t="shared" si="20"/>
        <v>18.100000000000001</v>
      </c>
      <c r="E128" s="3">
        <f t="shared" si="20"/>
        <v>19.399999999999999</v>
      </c>
      <c r="F128" s="3">
        <f t="shared" si="20"/>
        <v>115.89999999999999</v>
      </c>
      <c r="G128" s="3">
        <f t="shared" si="20"/>
        <v>711.3</v>
      </c>
    </row>
    <row r="129" spans="1:7" s="50" customFormat="1">
      <c r="A129" s="46"/>
      <c r="B129" s="47" t="s">
        <v>95</v>
      </c>
      <c r="C129" s="51">
        <f>C122+C128</f>
        <v>1400</v>
      </c>
      <c r="D129" s="49">
        <f t="shared" ref="D129:G129" si="21">D122+D128</f>
        <v>45.71</v>
      </c>
      <c r="E129" s="49">
        <f t="shared" si="21"/>
        <v>41.83</v>
      </c>
      <c r="F129" s="49">
        <f t="shared" si="21"/>
        <v>220.166</v>
      </c>
      <c r="G129" s="49">
        <f t="shared" si="21"/>
        <v>1439.52</v>
      </c>
    </row>
    <row r="130" spans="1:7" s="8" customFormat="1">
      <c r="A130" s="57" t="s">
        <v>18</v>
      </c>
      <c r="B130" s="58"/>
      <c r="C130" s="58"/>
      <c r="D130" s="58"/>
      <c r="E130" s="58"/>
      <c r="F130" s="58"/>
      <c r="G130" s="59"/>
    </row>
    <row r="131" spans="1:7" s="12" customFormat="1" ht="20.25" customHeight="1">
      <c r="A131" s="63" t="s">
        <v>54</v>
      </c>
      <c r="B131" s="56"/>
      <c r="C131" s="56"/>
      <c r="D131" s="56"/>
      <c r="E131" s="56"/>
      <c r="F131" s="56"/>
      <c r="G131" s="56"/>
    </row>
    <row r="132" spans="1:7" s="12" customFormat="1" ht="39.75" customHeight="1">
      <c r="A132" s="32">
        <v>1</v>
      </c>
      <c r="B132" s="1" t="s">
        <v>65</v>
      </c>
      <c r="C132" s="18">
        <v>100</v>
      </c>
      <c r="D132" s="15">
        <v>1.83</v>
      </c>
      <c r="E132" s="15">
        <v>10.16</v>
      </c>
      <c r="F132" s="15">
        <v>6.7</v>
      </c>
      <c r="G132" s="15">
        <v>124.8</v>
      </c>
    </row>
    <row r="133" spans="1:7" s="12" customFormat="1" ht="39.75" customHeight="1">
      <c r="A133" s="32">
        <v>2</v>
      </c>
      <c r="B133" s="1" t="s">
        <v>78</v>
      </c>
      <c r="C133" s="18">
        <v>250</v>
      </c>
      <c r="D133" s="15">
        <v>10.36</v>
      </c>
      <c r="E133" s="15">
        <v>5.19</v>
      </c>
      <c r="F133" s="15">
        <v>15.41</v>
      </c>
      <c r="G133" s="15">
        <v>149.78</v>
      </c>
    </row>
    <row r="134" spans="1:7" s="12" customFormat="1" ht="39.75" customHeight="1">
      <c r="A134" s="32">
        <v>3</v>
      </c>
      <c r="B134" s="1" t="s">
        <v>32</v>
      </c>
      <c r="C134" s="18">
        <v>100</v>
      </c>
      <c r="D134" s="15">
        <v>17.66</v>
      </c>
      <c r="E134" s="15">
        <v>16.11</v>
      </c>
      <c r="F134" s="15">
        <v>14.9</v>
      </c>
      <c r="G134" s="15">
        <v>275.23</v>
      </c>
    </row>
    <row r="135" spans="1:7" s="12" customFormat="1" ht="39.75" customHeight="1">
      <c r="A135" s="32">
        <v>4</v>
      </c>
      <c r="B135" s="1" t="s">
        <v>57</v>
      </c>
      <c r="C135" s="18">
        <v>180</v>
      </c>
      <c r="D135" s="15">
        <v>4.4000000000000004</v>
      </c>
      <c r="E135" s="15">
        <v>5</v>
      </c>
      <c r="F135" s="15">
        <v>49.2</v>
      </c>
      <c r="G135" s="15">
        <v>260.3</v>
      </c>
    </row>
    <row r="136" spans="1:7" s="12" customFormat="1" ht="50.25" customHeight="1">
      <c r="A136" s="32">
        <v>5</v>
      </c>
      <c r="B136" s="1" t="s">
        <v>79</v>
      </c>
      <c r="C136" s="18">
        <v>200</v>
      </c>
      <c r="D136" s="15">
        <v>0.48</v>
      </c>
      <c r="E136" s="15">
        <v>3.5999999999999997E-2</v>
      </c>
      <c r="F136" s="15">
        <v>16.829999999999998</v>
      </c>
      <c r="G136" s="15">
        <v>69.563999999999993</v>
      </c>
    </row>
    <row r="137" spans="1:7" s="12" customFormat="1" ht="39.75" customHeight="1">
      <c r="A137" s="32">
        <v>6</v>
      </c>
      <c r="B137" s="1" t="s">
        <v>59</v>
      </c>
      <c r="C137" s="18">
        <v>30</v>
      </c>
      <c r="D137" s="15">
        <v>2.25</v>
      </c>
      <c r="E137" s="15">
        <v>0.87</v>
      </c>
      <c r="F137" s="15">
        <v>15.42</v>
      </c>
      <c r="G137" s="15">
        <v>78.510000000000005</v>
      </c>
    </row>
    <row r="138" spans="1:7" s="12" customFormat="1" ht="39.75" customHeight="1">
      <c r="A138" s="32">
        <v>7</v>
      </c>
      <c r="B138" s="1" t="s">
        <v>60</v>
      </c>
      <c r="C138" s="18">
        <v>30</v>
      </c>
      <c r="D138" s="15">
        <v>1.65</v>
      </c>
      <c r="E138" s="15">
        <v>0.3</v>
      </c>
      <c r="F138" s="15">
        <v>14.85</v>
      </c>
      <c r="G138" s="15">
        <v>69</v>
      </c>
    </row>
    <row r="139" spans="1:7" s="19" customFormat="1" ht="18.75">
      <c r="A139" s="33"/>
      <c r="B139" s="2" t="s">
        <v>90</v>
      </c>
      <c r="C139" s="30">
        <f t="shared" ref="C139:G139" si="22">SUM(C132:C138)</f>
        <v>890</v>
      </c>
      <c r="D139" s="17">
        <f t="shared" si="22"/>
        <v>38.629999999999995</v>
      </c>
      <c r="E139" s="17">
        <f t="shared" si="22"/>
        <v>37.665999999999997</v>
      </c>
      <c r="F139" s="17">
        <f t="shared" si="22"/>
        <v>133.31</v>
      </c>
      <c r="G139" s="17">
        <f t="shared" si="22"/>
        <v>1027.1839999999997</v>
      </c>
    </row>
    <row r="140" spans="1:7" s="8" customFormat="1">
      <c r="A140" s="64" t="s">
        <v>23</v>
      </c>
      <c r="B140" s="61"/>
      <c r="C140" s="61"/>
      <c r="D140" s="61"/>
      <c r="E140" s="61"/>
      <c r="F140" s="61"/>
      <c r="G140" s="65"/>
    </row>
    <row r="141" spans="1:7" s="7" customFormat="1">
      <c r="A141" s="31">
        <v>1</v>
      </c>
      <c r="B141" s="1" t="s">
        <v>29</v>
      </c>
      <c r="C141" s="44">
        <v>200</v>
      </c>
      <c r="D141" s="45">
        <v>17.3</v>
      </c>
      <c r="E141" s="45">
        <v>14.6</v>
      </c>
      <c r="F141" s="45">
        <v>25</v>
      </c>
      <c r="G141" s="45">
        <v>300.60000000000002</v>
      </c>
    </row>
    <row r="142" spans="1:7" s="8" customFormat="1">
      <c r="A142" s="31">
        <v>2</v>
      </c>
      <c r="B142" s="1" t="s">
        <v>21</v>
      </c>
      <c r="C142" s="44">
        <v>60</v>
      </c>
      <c r="D142" s="45">
        <v>0.5</v>
      </c>
      <c r="E142" s="45">
        <v>0.1</v>
      </c>
      <c r="F142" s="45">
        <v>1.5</v>
      </c>
      <c r="G142" s="45">
        <v>8.5</v>
      </c>
    </row>
    <row r="143" spans="1:7" s="8" customFormat="1">
      <c r="A143" s="31">
        <v>3</v>
      </c>
      <c r="B143" s="1" t="s">
        <v>35</v>
      </c>
      <c r="C143" s="44">
        <v>200</v>
      </c>
      <c r="D143" s="45">
        <v>0</v>
      </c>
      <c r="E143" s="45">
        <v>0</v>
      </c>
      <c r="F143" s="45">
        <v>20.6</v>
      </c>
      <c r="G143" s="45">
        <v>82.5</v>
      </c>
    </row>
    <row r="144" spans="1:7" s="9" customFormat="1">
      <c r="A144" s="31">
        <v>4</v>
      </c>
      <c r="B144" s="1" t="s">
        <v>10</v>
      </c>
      <c r="C144" s="44">
        <v>40</v>
      </c>
      <c r="D144" s="45">
        <v>3</v>
      </c>
      <c r="E144" s="45">
        <v>1.2</v>
      </c>
      <c r="F144" s="45">
        <v>20.6</v>
      </c>
      <c r="G144" s="45">
        <v>104.7</v>
      </c>
    </row>
    <row r="145" spans="1:7" s="8" customFormat="1">
      <c r="A145" s="31"/>
      <c r="B145" s="2" t="s">
        <v>89</v>
      </c>
      <c r="C145" s="29">
        <f t="shared" ref="C145:G145" si="23">SUM(C141:C144)</f>
        <v>500</v>
      </c>
      <c r="D145" s="3">
        <f t="shared" si="23"/>
        <v>20.8</v>
      </c>
      <c r="E145" s="3">
        <f t="shared" si="23"/>
        <v>15.899999999999999</v>
      </c>
      <c r="F145" s="3">
        <f t="shared" si="23"/>
        <v>67.7</v>
      </c>
      <c r="G145" s="3">
        <f t="shared" si="23"/>
        <v>496.3</v>
      </c>
    </row>
    <row r="146" spans="1:7" s="50" customFormat="1">
      <c r="A146" s="46"/>
      <c r="B146" s="47" t="s">
        <v>94</v>
      </c>
      <c r="C146" s="51">
        <f>C139+C145</f>
        <v>1390</v>
      </c>
      <c r="D146" s="49">
        <f t="shared" ref="D146:G146" si="24">D139+D145</f>
        <v>59.429999999999993</v>
      </c>
      <c r="E146" s="49">
        <f t="shared" si="24"/>
        <v>53.565999999999995</v>
      </c>
      <c r="F146" s="49">
        <f t="shared" si="24"/>
        <v>201.01</v>
      </c>
      <c r="G146" s="49">
        <f t="shared" si="24"/>
        <v>1523.4839999999997</v>
      </c>
    </row>
    <row r="147" spans="1:7" s="12" customFormat="1" ht="20.25" customHeight="1">
      <c r="A147" s="57" t="s">
        <v>19</v>
      </c>
      <c r="B147" s="58"/>
      <c r="C147" s="58"/>
      <c r="D147" s="58"/>
      <c r="E147" s="58"/>
      <c r="F147" s="58"/>
      <c r="G147" s="58"/>
    </row>
    <row r="148" spans="1:7" s="12" customFormat="1" ht="18">
      <c r="A148" s="63" t="s">
        <v>54</v>
      </c>
      <c r="B148" s="56"/>
      <c r="C148" s="56"/>
      <c r="D148" s="56"/>
      <c r="E148" s="56"/>
      <c r="F148" s="56"/>
      <c r="G148" s="56"/>
    </row>
    <row r="149" spans="1:7" s="12" customFormat="1" ht="18">
      <c r="A149" s="31">
        <v>1</v>
      </c>
      <c r="B149" s="1" t="s">
        <v>85</v>
      </c>
      <c r="C149" s="4">
        <v>100</v>
      </c>
      <c r="D149" s="15">
        <v>1.9</v>
      </c>
      <c r="E149" s="15">
        <v>8.9</v>
      </c>
      <c r="F149" s="15">
        <v>8.6999999999999993</v>
      </c>
      <c r="G149" s="15">
        <v>122.5</v>
      </c>
    </row>
    <row r="150" spans="1:7" s="12" customFormat="1" ht="18.75">
      <c r="A150" s="32">
        <v>2</v>
      </c>
      <c r="B150" s="1" t="s">
        <v>86</v>
      </c>
      <c r="C150" s="4">
        <v>200</v>
      </c>
      <c r="D150" s="15">
        <v>2.5299999999999998</v>
      </c>
      <c r="E150" s="15">
        <v>7.9729999999999999</v>
      </c>
      <c r="F150" s="15">
        <v>15.51</v>
      </c>
      <c r="G150" s="15">
        <v>143.643</v>
      </c>
    </row>
    <row r="151" spans="1:7" s="12" customFormat="1" ht="18.75">
      <c r="A151" s="32">
        <v>3</v>
      </c>
      <c r="B151" s="1" t="s">
        <v>63</v>
      </c>
      <c r="C151" s="4">
        <v>280</v>
      </c>
      <c r="D151" s="15">
        <v>26.535</v>
      </c>
      <c r="E151" s="15">
        <v>31.596</v>
      </c>
      <c r="F151" s="15">
        <v>54.805</v>
      </c>
      <c r="G151" s="15">
        <v>609.71799999999996</v>
      </c>
    </row>
    <row r="152" spans="1:7" s="12" customFormat="1" ht="18.75">
      <c r="A152" s="32">
        <v>4</v>
      </c>
      <c r="B152" s="1" t="s">
        <v>87</v>
      </c>
      <c r="C152" s="4">
        <v>200</v>
      </c>
      <c r="D152" s="15">
        <v>0.16600000000000001</v>
      </c>
      <c r="E152" s="15">
        <v>6.4000000000000001E-2</v>
      </c>
      <c r="F152" s="15">
        <v>16.077999999999999</v>
      </c>
      <c r="G152" s="15">
        <v>65.551999999999992</v>
      </c>
    </row>
    <row r="153" spans="1:7" s="12" customFormat="1" ht="18.75">
      <c r="A153" s="32">
        <v>5</v>
      </c>
      <c r="B153" s="1" t="s">
        <v>59</v>
      </c>
      <c r="C153" s="13">
        <v>30</v>
      </c>
      <c r="D153" s="14">
        <v>2.25</v>
      </c>
      <c r="E153" s="14">
        <v>0.87</v>
      </c>
      <c r="F153" s="14">
        <v>15.42</v>
      </c>
      <c r="G153" s="14">
        <v>78.510000000000005</v>
      </c>
    </row>
    <row r="154" spans="1:7" s="12" customFormat="1" ht="18.75">
      <c r="A154" s="32">
        <v>6</v>
      </c>
      <c r="B154" s="1" t="s">
        <v>60</v>
      </c>
      <c r="C154" s="13">
        <v>30</v>
      </c>
      <c r="D154" s="14">
        <v>1.65</v>
      </c>
      <c r="E154" s="14">
        <v>0.3</v>
      </c>
      <c r="F154" s="14">
        <v>14.85</v>
      </c>
      <c r="G154" s="14">
        <v>69</v>
      </c>
    </row>
    <row r="155" spans="1:7" s="19" customFormat="1" ht="18.75">
      <c r="A155" s="33"/>
      <c r="B155" s="2" t="s">
        <v>90</v>
      </c>
      <c r="C155" s="29">
        <f t="shared" ref="C155:G155" si="25">SUM(C149:C154)</f>
        <v>840</v>
      </c>
      <c r="D155" s="17">
        <f t="shared" si="25"/>
        <v>35.030999999999999</v>
      </c>
      <c r="E155" s="17">
        <f t="shared" si="25"/>
        <v>49.702999999999996</v>
      </c>
      <c r="F155" s="17">
        <f t="shared" si="25"/>
        <v>125.363</v>
      </c>
      <c r="G155" s="17">
        <f t="shared" si="25"/>
        <v>1088.923</v>
      </c>
    </row>
    <row r="156" spans="1:7" s="8" customFormat="1">
      <c r="A156" s="64" t="s">
        <v>23</v>
      </c>
      <c r="B156" s="61"/>
      <c r="C156" s="61"/>
      <c r="D156" s="61"/>
      <c r="E156" s="61"/>
      <c r="F156" s="61"/>
      <c r="G156" s="65"/>
    </row>
    <row r="157" spans="1:7" s="7" customFormat="1">
      <c r="A157" s="31">
        <v>1</v>
      </c>
      <c r="B157" s="40" t="s">
        <v>32</v>
      </c>
      <c r="C157" s="41">
        <v>90</v>
      </c>
      <c r="D157" s="42">
        <v>16.100000000000001</v>
      </c>
      <c r="E157" s="42">
        <v>14.2</v>
      </c>
      <c r="F157" s="42">
        <v>13.4</v>
      </c>
      <c r="G157" s="42">
        <v>245.9</v>
      </c>
    </row>
    <row r="158" spans="1:7" s="8" customFormat="1">
      <c r="A158" s="31">
        <v>2</v>
      </c>
      <c r="B158" s="40" t="s">
        <v>33</v>
      </c>
      <c r="C158" s="41">
        <v>150</v>
      </c>
      <c r="D158" s="42">
        <v>3.3</v>
      </c>
      <c r="E158" s="42">
        <v>4.9000000000000004</v>
      </c>
      <c r="F158" s="42">
        <v>22</v>
      </c>
      <c r="G158" s="42">
        <v>145.6</v>
      </c>
    </row>
    <row r="159" spans="1:7" s="8" customFormat="1">
      <c r="A159" s="31">
        <v>3</v>
      </c>
      <c r="B159" s="40" t="s">
        <v>26</v>
      </c>
      <c r="C159" s="41">
        <v>40</v>
      </c>
      <c r="D159" s="42">
        <v>4.0999999999999996</v>
      </c>
      <c r="E159" s="42">
        <v>2</v>
      </c>
      <c r="F159" s="42">
        <v>24</v>
      </c>
      <c r="G159" s="42">
        <v>130.1</v>
      </c>
    </row>
    <row r="160" spans="1:7" s="8" customFormat="1">
      <c r="A160" s="31">
        <v>4</v>
      </c>
      <c r="B160" s="40" t="s">
        <v>34</v>
      </c>
      <c r="C160" s="41">
        <v>200</v>
      </c>
      <c r="D160" s="42">
        <v>0.5</v>
      </c>
      <c r="E160" s="42">
        <v>0</v>
      </c>
      <c r="F160" s="42">
        <v>14.8</v>
      </c>
      <c r="G160" s="42">
        <v>61.6</v>
      </c>
    </row>
    <row r="161" spans="1:7" s="8" customFormat="1">
      <c r="A161" s="31">
        <v>5</v>
      </c>
      <c r="B161" s="40" t="s">
        <v>10</v>
      </c>
      <c r="C161" s="41">
        <v>20</v>
      </c>
      <c r="D161" s="42">
        <v>1.5</v>
      </c>
      <c r="E161" s="42">
        <v>0.6</v>
      </c>
      <c r="F161" s="42">
        <v>10.3</v>
      </c>
      <c r="G161" s="42">
        <v>52.3</v>
      </c>
    </row>
    <row r="162" spans="1:7" s="8" customFormat="1">
      <c r="A162" s="31"/>
      <c r="B162" s="2" t="s">
        <v>89</v>
      </c>
      <c r="C162" s="29">
        <f t="shared" ref="C162:G162" si="26">SUM(C157:C161)</f>
        <v>500</v>
      </c>
      <c r="D162" s="3">
        <f t="shared" si="26"/>
        <v>25.5</v>
      </c>
      <c r="E162" s="3">
        <f t="shared" si="26"/>
        <v>21.700000000000003</v>
      </c>
      <c r="F162" s="3">
        <f t="shared" si="26"/>
        <v>84.5</v>
      </c>
      <c r="G162" s="3">
        <f t="shared" si="26"/>
        <v>635.5</v>
      </c>
    </row>
    <row r="163" spans="1:7" s="50" customFormat="1">
      <c r="A163" s="46"/>
      <c r="B163" s="47" t="s">
        <v>93</v>
      </c>
      <c r="C163" s="51">
        <f>C155+C162</f>
        <v>1340</v>
      </c>
      <c r="D163" s="49">
        <f t="shared" ref="D163:G163" si="27">D155+D162</f>
        <v>60.530999999999999</v>
      </c>
      <c r="E163" s="49">
        <f t="shared" si="27"/>
        <v>71.402999999999992</v>
      </c>
      <c r="F163" s="49">
        <f t="shared" si="27"/>
        <v>209.863</v>
      </c>
      <c r="G163" s="49">
        <f t="shared" si="27"/>
        <v>1724.423</v>
      </c>
    </row>
    <row r="164" spans="1:7" s="8" customFormat="1">
      <c r="A164" s="57" t="s">
        <v>20</v>
      </c>
      <c r="B164" s="58"/>
      <c r="C164" s="58"/>
      <c r="D164" s="58"/>
      <c r="E164" s="58"/>
      <c r="F164" s="58"/>
      <c r="G164" s="59"/>
    </row>
    <row r="165" spans="1:7" s="12" customFormat="1" ht="18">
      <c r="A165" s="63" t="s">
        <v>54</v>
      </c>
      <c r="B165" s="56"/>
      <c r="C165" s="56"/>
      <c r="D165" s="56"/>
      <c r="E165" s="56"/>
      <c r="F165" s="56"/>
      <c r="G165" s="56"/>
    </row>
    <row r="166" spans="1:7" s="12" customFormat="1" ht="31.5">
      <c r="A166" s="32">
        <v>1</v>
      </c>
      <c r="B166" s="1" t="s">
        <v>65</v>
      </c>
      <c r="C166" s="18">
        <v>100</v>
      </c>
      <c r="D166" s="15">
        <v>1.83</v>
      </c>
      <c r="E166" s="15">
        <v>10.16</v>
      </c>
      <c r="F166" s="15">
        <v>6.7</v>
      </c>
      <c r="G166" s="15">
        <v>124.8</v>
      </c>
    </row>
    <row r="167" spans="1:7" s="12" customFormat="1" ht="18.75">
      <c r="A167" s="32">
        <v>2</v>
      </c>
      <c r="B167" s="1" t="s">
        <v>66</v>
      </c>
      <c r="C167" s="18">
        <v>250</v>
      </c>
      <c r="D167" s="15">
        <v>2.0510000000000002</v>
      </c>
      <c r="E167" s="15">
        <v>3.7930000000000001</v>
      </c>
      <c r="F167" s="15">
        <v>12.643000000000001</v>
      </c>
      <c r="G167" s="15">
        <v>92.909000000000006</v>
      </c>
    </row>
    <row r="168" spans="1:7" s="12" customFormat="1" ht="18.75">
      <c r="A168" s="32">
        <v>3</v>
      </c>
      <c r="B168" s="1" t="s">
        <v>88</v>
      </c>
      <c r="C168" s="18">
        <v>100</v>
      </c>
      <c r="D168" s="15">
        <v>12.21</v>
      </c>
      <c r="E168" s="15">
        <v>10.08</v>
      </c>
      <c r="F168" s="15">
        <v>3.1360000000000001</v>
      </c>
      <c r="G168" s="15">
        <v>152.09</v>
      </c>
    </row>
    <row r="169" spans="1:7" s="12" customFormat="1" ht="18.75">
      <c r="A169" s="32">
        <v>4</v>
      </c>
      <c r="B169" s="40" t="s">
        <v>9</v>
      </c>
      <c r="C169" s="43">
        <v>180</v>
      </c>
      <c r="D169" s="42">
        <v>6.96</v>
      </c>
      <c r="E169" s="42">
        <v>5.28</v>
      </c>
      <c r="F169" s="42">
        <v>44.4</v>
      </c>
      <c r="G169" s="42">
        <v>253.2</v>
      </c>
    </row>
    <row r="170" spans="1:7" s="12" customFormat="1" ht="18.75">
      <c r="A170" s="32">
        <v>5</v>
      </c>
      <c r="B170" s="1" t="s">
        <v>30</v>
      </c>
      <c r="C170" s="4">
        <v>200</v>
      </c>
      <c r="D170" s="15">
        <v>5.6000000000000008E-2</v>
      </c>
      <c r="E170" s="15">
        <v>5.6000000000000008E-2</v>
      </c>
      <c r="F170" s="15">
        <v>7.4</v>
      </c>
      <c r="G170" s="15">
        <v>30.2</v>
      </c>
    </row>
    <row r="171" spans="1:7" s="12" customFormat="1" ht="18.75">
      <c r="A171" s="32">
        <v>6</v>
      </c>
      <c r="B171" s="1" t="s">
        <v>59</v>
      </c>
      <c r="C171" s="18">
        <v>30</v>
      </c>
      <c r="D171" s="15">
        <v>2.25</v>
      </c>
      <c r="E171" s="15">
        <v>0.87</v>
      </c>
      <c r="F171" s="15">
        <v>15.42</v>
      </c>
      <c r="G171" s="15">
        <v>78.510000000000005</v>
      </c>
    </row>
    <row r="172" spans="1:7" s="12" customFormat="1" ht="18.75">
      <c r="A172" s="32">
        <v>7</v>
      </c>
      <c r="B172" s="1" t="s">
        <v>60</v>
      </c>
      <c r="C172" s="18">
        <v>30</v>
      </c>
      <c r="D172" s="15">
        <v>1.65</v>
      </c>
      <c r="E172" s="15">
        <v>0.3</v>
      </c>
      <c r="F172" s="15">
        <v>14.85</v>
      </c>
      <c r="G172" s="15">
        <v>69</v>
      </c>
    </row>
    <row r="173" spans="1:7" s="19" customFormat="1" ht="18">
      <c r="A173" s="36"/>
      <c r="B173" s="2" t="s">
        <v>90</v>
      </c>
      <c r="C173" s="21">
        <f t="shared" ref="C173:G173" si="28">SUM(C166:C172)</f>
        <v>890</v>
      </c>
      <c r="D173" s="17">
        <f t="shared" si="28"/>
        <v>27.007000000000001</v>
      </c>
      <c r="E173" s="17">
        <f t="shared" si="28"/>
        <v>30.539000000000005</v>
      </c>
      <c r="F173" s="17">
        <f t="shared" si="28"/>
        <v>104.54899999999999</v>
      </c>
      <c r="G173" s="17">
        <f t="shared" si="28"/>
        <v>800.70900000000006</v>
      </c>
    </row>
    <row r="174" spans="1:7" s="8" customFormat="1">
      <c r="A174" s="64" t="s">
        <v>23</v>
      </c>
      <c r="B174" s="65"/>
      <c r="C174" s="65"/>
      <c r="D174" s="65"/>
      <c r="E174" s="65"/>
      <c r="F174" s="65"/>
      <c r="G174" s="65"/>
    </row>
    <row r="175" spans="1:7" s="8" customFormat="1">
      <c r="A175" s="31">
        <v>1</v>
      </c>
      <c r="B175" s="40" t="s">
        <v>50</v>
      </c>
      <c r="C175" s="43">
        <v>200</v>
      </c>
      <c r="D175" s="42">
        <v>30.53</v>
      </c>
      <c r="E175" s="42">
        <v>19.600000000000001</v>
      </c>
      <c r="F175" s="42">
        <v>27.72</v>
      </c>
      <c r="G175" s="42">
        <v>422.13</v>
      </c>
    </row>
    <row r="176" spans="1:7" s="8" customFormat="1">
      <c r="A176" s="31">
        <v>2</v>
      </c>
      <c r="B176" s="40" t="s">
        <v>51</v>
      </c>
      <c r="C176" s="41">
        <v>50</v>
      </c>
      <c r="D176" s="42">
        <v>0.2</v>
      </c>
      <c r="E176" s="42">
        <v>0.1</v>
      </c>
      <c r="F176" s="42">
        <v>17.7</v>
      </c>
      <c r="G176" s="42">
        <v>72</v>
      </c>
    </row>
    <row r="177" spans="1:7" s="8" customFormat="1">
      <c r="A177" s="31">
        <v>3</v>
      </c>
      <c r="B177" s="40" t="s">
        <v>46</v>
      </c>
      <c r="C177" s="41">
        <v>100</v>
      </c>
      <c r="D177" s="42">
        <v>0.8</v>
      </c>
      <c r="E177" s="42">
        <v>0.2</v>
      </c>
      <c r="F177" s="42">
        <v>7.5</v>
      </c>
      <c r="G177" s="42">
        <v>35</v>
      </c>
    </row>
    <row r="178" spans="1:7" s="8" customFormat="1">
      <c r="A178" s="31">
        <v>4</v>
      </c>
      <c r="B178" s="40" t="s">
        <v>52</v>
      </c>
      <c r="C178" s="41">
        <v>200</v>
      </c>
      <c r="D178" s="42">
        <v>0.4</v>
      </c>
      <c r="E178" s="42">
        <v>0.1</v>
      </c>
      <c r="F178" s="42">
        <v>18.5</v>
      </c>
      <c r="G178" s="42">
        <v>76.3</v>
      </c>
    </row>
    <row r="179" spans="1:7" s="8" customFormat="1">
      <c r="A179" s="31">
        <v>5</v>
      </c>
      <c r="B179" s="40" t="s">
        <v>10</v>
      </c>
      <c r="C179" s="41">
        <v>40</v>
      </c>
      <c r="D179" s="42">
        <v>3</v>
      </c>
      <c r="E179" s="42">
        <v>1.2</v>
      </c>
      <c r="F179" s="42">
        <v>20.6</v>
      </c>
      <c r="G179" s="42">
        <v>104.7</v>
      </c>
    </row>
    <row r="180" spans="1:7" s="8" customFormat="1">
      <c r="A180" s="31"/>
      <c r="B180" s="2" t="s">
        <v>89</v>
      </c>
      <c r="C180" s="29">
        <f t="shared" ref="C180:G180" si="29">SUM(C175:C179)</f>
        <v>590</v>
      </c>
      <c r="D180" s="3">
        <f t="shared" si="29"/>
        <v>34.93</v>
      </c>
      <c r="E180" s="3">
        <f t="shared" si="29"/>
        <v>21.200000000000003</v>
      </c>
      <c r="F180" s="3">
        <f t="shared" si="29"/>
        <v>92.02000000000001</v>
      </c>
      <c r="G180" s="3">
        <f t="shared" si="29"/>
        <v>710.13</v>
      </c>
    </row>
    <row r="181" spans="1:7" s="50" customFormat="1">
      <c r="A181" s="46"/>
      <c r="B181" s="47" t="s">
        <v>92</v>
      </c>
      <c r="C181" s="48">
        <f>C173+C180</f>
        <v>1480</v>
      </c>
      <c r="D181" s="49">
        <f t="shared" ref="D181:G181" si="30">D173+D180</f>
        <v>61.936999999999998</v>
      </c>
      <c r="E181" s="49">
        <f t="shared" si="30"/>
        <v>51.739000000000004</v>
      </c>
      <c r="F181" s="49">
        <f t="shared" si="30"/>
        <v>196.56900000000002</v>
      </c>
      <c r="G181" s="49">
        <f t="shared" si="30"/>
        <v>1510.8389999999999</v>
      </c>
    </row>
    <row r="182" spans="1:7" s="24" customFormat="1" ht="22.5" customHeight="1">
      <c r="A182" s="35"/>
      <c r="B182" s="22" t="s">
        <v>101</v>
      </c>
      <c r="C182" s="23">
        <f t="shared" ref="C182:G182" si="31">(C146+C129+C112+C163+C181)/5</f>
        <v>1412</v>
      </c>
      <c r="D182" s="23">
        <f t="shared" si="31"/>
        <v>56.710799999999992</v>
      </c>
      <c r="E182" s="23">
        <f t="shared" si="31"/>
        <v>55.242599999999996</v>
      </c>
      <c r="F182" s="23">
        <f t="shared" si="31"/>
        <v>207.41419999999999</v>
      </c>
      <c r="G182" s="23">
        <f t="shared" si="31"/>
        <v>1556.0261999999998</v>
      </c>
    </row>
    <row r="183" spans="1:7" s="25" customFormat="1" ht="22.5" customHeight="1" thickBot="1">
      <c r="A183" s="37"/>
      <c r="B183" s="38" t="s">
        <v>102</v>
      </c>
      <c r="C183" s="39">
        <f t="shared" ref="C183:G183" si="32">(C95+C182)/2</f>
        <v>1415.5</v>
      </c>
      <c r="D183" s="39">
        <f t="shared" si="32"/>
        <v>53.917374999999993</v>
      </c>
      <c r="E183" s="39">
        <f t="shared" si="32"/>
        <v>56.939004999999995</v>
      </c>
      <c r="F183" s="39">
        <f t="shared" si="32"/>
        <v>202.31882999999999</v>
      </c>
      <c r="G183" s="39">
        <f t="shared" si="32"/>
        <v>1533.591265</v>
      </c>
    </row>
  </sheetData>
  <mergeCells count="38">
    <mergeCell ref="E2:E4"/>
    <mergeCell ref="A148:G148"/>
    <mergeCell ref="A165:G165"/>
    <mergeCell ref="A147:G147"/>
    <mergeCell ref="A16:G16"/>
    <mergeCell ref="A24:G24"/>
    <mergeCell ref="A131:G131"/>
    <mergeCell ref="A114:G114"/>
    <mergeCell ref="A97:G97"/>
    <mergeCell ref="A76:G76"/>
    <mergeCell ref="A51:G51"/>
    <mergeCell ref="A87:G87"/>
    <mergeCell ref="A96:G96"/>
    <mergeCell ref="A174:G174"/>
    <mergeCell ref="A58:G58"/>
    <mergeCell ref="A156:G156"/>
    <mergeCell ref="A164:G164"/>
    <mergeCell ref="A130:G130"/>
    <mergeCell ref="A106:G106"/>
    <mergeCell ref="A33:G33"/>
    <mergeCell ref="A41:G41"/>
    <mergeCell ref="A123:G123"/>
    <mergeCell ref="A140:G140"/>
    <mergeCell ref="A113:G113"/>
    <mergeCell ref="A7:G7"/>
    <mergeCell ref="A25:G25"/>
    <mergeCell ref="A42:G42"/>
    <mergeCell ref="A59:G59"/>
    <mergeCell ref="A77:G77"/>
    <mergeCell ref="A68:G68"/>
    <mergeCell ref="B1:F1"/>
    <mergeCell ref="A6:G6"/>
    <mergeCell ref="C2:C4"/>
    <mergeCell ref="A2:A5"/>
    <mergeCell ref="B2:B5"/>
    <mergeCell ref="F2:F4"/>
    <mergeCell ref="G2:G4"/>
    <mergeCell ref="D2:D4"/>
  </mergeCells>
  <conditionalFormatting sqref="A141:C141 A177:C177 A158:C158 A161 A126:C126 B125:C125 D122:G122 A108:C108 A88:C88 A68:C68 A41 A91 C22 A22 D15:G15">
    <cfRule type="cellIs" dxfId="2" priority="71" operator="lessThan">
      <formula>#REF!</formula>
    </cfRule>
  </conditionalFormatting>
  <conditionalFormatting sqref="A142:C142">
    <cfRule type="cellIs" dxfId="1" priority="56" operator="lessThan">
      <formula>#REF!</formula>
    </cfRule>
    <cfRule type="cellIs" dxfId="0" priority="57" operator="lessThan">
      <formula>#REF!+#REF!</formula>
    </cfRule>
  </conditionalFormatting>
  <pageMargins left="0.70866141732283472" right="0.70866141732283472" top="0.35433070866141736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Лист6</vt:lpstr>
      <vt:lpstr>Лист6!Заголовки_для_печати</vt:lpstr>
      <vt:lpstr>Лист6!Область_печати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exif_MSED_6b7db200f36c5ba8ffd1610e34784097782458710f45f5073e7c114b4f6f25af</dc:description>
  <cp:lastModifiedBy>Баринова</cp:lastModifiedBy>
  <cp:lastPrinted>2021-08-18T08:28:11Z</cp:lastPrinted>
  <dcterms:created xsi:type="dcterms:W3CDTF">2020-04-16T14:04:54Z</dcterms:created>
  <dcterms:modified xsi:type="dcterms:W3CDTF">2021-09-23T10:53:39Z</dcterms:modified>
</cp:coreProperties>
</file>